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48.23\share$\03 図書館振興課\02 図書館支援班\02 調査研究\公共図書館調査\2025(R7)\05 結果・集計2025\"/>
    </mc:Choice>
  </mc:AlternateContent>
  <xr:revisionPtr revIDLastSave="0" documentId="13_ncr:1_{B95BB6A6-0317-47AE-A727-5005306734E8}" xr6:coauthVersionLast="47" xr6:coauthVersionMax="47" xr10:uidLastSave="{00000000-0000-0000-0000-000000000000}"/>
  <bookViews>
    <workbookView xWindow="20370" yWindow="-120" windowWidth="19440" windowHeight="14880" tabRatio="691" activeTab="3" xr2:uid="{00000000-000D-0000-FFFF-FFFF00000000}"/>
  </bookViews>
  <sheets>
    <sheet name="表紙" sheetId="11" r:id="rId1"/>
    <sheet name="所 在 地" sheetId="105" r:id="rId2"/>
    <sheet name="運　　営" sheetId="2" state="hidden" r:id="rId3"/>
    <sheet name="運　　 営" sheetId="115" r:id="rId4"/>
    <sheet name="施設・職員" sheetId="1" r:id="rId5"/>
    <sheet name="経費・資料(1)" sheetId="3" r:id="rId6"/>
    <sheet name="資料(2)" sheetId="7" r:id="rId7"/>
    <sheet name="奉仕状況(1)" sheetId="5" r:id="rId8"/>
    <sheet name="奉仕状況(2)" sheetId="6" r:id="rId9"/>
    <sheet name="県立図書ボツ" sheetId="60" state="hidden" r:id="rId10"/>
  </sheets>
  <definedNames>
    <definedName name="_xlnm.Print_Area" localSheetId="3">'運　　 営'!$A$1:$Q$88</definedName>
    <definedName name="_xlnm.Print_Area" localSheetId="2">'運　　営'!$B$1:$O$90</definedName>
    <definedName name="_xlnm.Print_Area" localSheetId="5">'経費・資料(1)'!$A$1:$V$92</definedName>
    <definedName name="_xlnm.Print_Area" localSheetId="4">施設・職員!$A$1:$V$91</definedName>
    <definedName name="_xlnm.Print_Area" localSheetId="6">'資料(2)'!$A$1:$N$88</definedName>
    <definedName name="_xlnm.Print_Area" localSheetId="1">'所 在 地'!$A$1:$H$75</definedName>
    <definedName name="_xlnm.Print_Area" localSheetId="0">表紙!$A$1:$H$49</definedName>
    <definedName name="_xlnm.Print_Area" localSheetId="7">'奉仕状況(1)'!$A$1:$N$88</definedName>
    <definedName name="_xlnm.Print_Area" localSheetId="8">'奉仕状況(2)'!$A$1:$J$88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2" l="1"/>
  <c r="K84" i="2"/>
  <c r="K77" i="2"/>
  <c r="K74" i="2"/>
  <c r="K80" i="2"/>
  <c r="K76" i="2"/>
  <c r="K73" i="2"/>
  <c r="K78" i="2"/>
  <c r="K79" i="2"/>
  <c r="K75" i="2"/>
  <c r="K72" i="2"/>
  <c r="K50" i="2"/>
  <c r="K34" i="2"/>
  <c r="K27" i="2"/>
  <c r="K45" i="2"/>
  <c r="K33" i="2"/>
  <c r="K26" i="2"/>
  <c r="K65" i="2"/>
  <c r="K41" i="2"/>
  <c r="K32" i="2"/>
  <c r="K21" i="2"/>
  <c r="K58" i="2"/>
  <c r="K37" i="2"/>
  <c r="K28" i="2"/>
  <c r="K14" i="2"/>
  <c r="K4" i="2" l="1"/>
  <c r="K3" i="2" l="1"/>
  <c r="N76" i="2" l="1"/>
  <c r="H48" i="2"/>
  <c r="F34" i="2"/>
  <c r="G55" i="2"/>
  <c r="N53" i="2"/>
  <c r="N74" i="2"/>
  <c r="O61" i="2"/>
  <c r="O47" i="2"/>
  <c r="J70" i="2"/>
  <c r="N28" i="2"/>
  <c r="J82" i="2"/>
  <c r="E18" i="2"/>
  <c r="E74" i="2"/>
  <c r="D37" i="2"/>
  <c r="M5" i="2"/>
  <c r="N19" i="2"/>
  <c r="G80" i="2"/>
  <c r="G33" i="2"/>
  <c r="F47" i="2"/>
  <c r="L37" i="2"/>
  <c r="O24" i="2"/>
  <c r="J10" i="2"/>
  <c r="F81" i="2"/>
  <c r="D53" i="2"/>
  <c r="J6" i="2"/>
  <c r="E55" i="2"/>
  <c r="L26" i="2"/>
  <c r="F19" i="2"/>
  <c r="J74" i="2"/>
  <c r="J42" i="2"/>
  <c r="G5" i="2"/>
  <c r="M29" i="2"/>
  <c r="M72" i="2"/>
  <c r="N11" i="2"/>
  <c r="D69" i="2"/>
  <c r="F67" i="2"/>
  <c r="J81" i="2"/>
  <c r="L27" i="2"/>
  <c r="N84" i="2"/>
  <c r="O22" i="2"/>
  <c r="O42" i="2"/>
  <c r="D32" i="2"/>
  <c r="H50" i="2"/>
  <c r="G3" i="2"/>
  <c r="M46" i="2"/>
  <c r="F18" i="2"/>
  <c r="G21" i="2"/>
  <c r="H23" i="2"/>
  <c r="N16" i="2"/>
  <c r="J66" i="2"/>
  <c r="L6" i="2"/>
  <c r="L56" i="2"/>
  <c r="M87" i="2"/>
  <c r="G79" i="2"/>
  <c r="F32" i="2"/>
  <c r="N78" i="2"/>
  <c r="J50" i="2"/>
  <c r="G18" i="2"/>
  <c r="E78" i="2"/>
  <c r="G58" i="2"/>
  <c r="J38" i="2"/>
  <c r="O84" i="2"/>
  <c r="F21" i="2"/>
  <c r="L29" i="2"/>
  <c r="H52" i="2"/>
  <c r="L23" i="2"/>
  <c r="M7" i="2"/>
  <c r="G17" i="2"/>
  <c r="H24" i="2"/>
  <c r="E46" i="2"/>
  <c r="D24" i="2"/>
  <c r="G27" i="2"/>
  <c r="D38" i="2"/>
  <c r="H82" i="2"/>
  <c r="L28" i="2"/>
  <c r="M73" i="2"/>
  <c r="L41" i="2"/>
  <c r="O76" i="2"/>
  <c r="N34" i="2"/>
  <c r="L21" i="2"/>
  <c r="N27" i="2"/>
  <c r="G14" i="2"/>
  <c r="L79" i="2"/>
  <c r="N60" i="2"/>
  <c r="F24" i="2"/>
  <c r="H60" i="2"/>
  <c r="E59" i="2"/>
  <c r="N24" i="2"/>
  <c r="N79" i="2"/>
  <c r="O37" i="2"/>
  <c r="H15" i="2"/>
  <c r="M77" i="2"/>
  <c r="H17" i="2"/>
  <c r="N47" i="2"/>
  <c r="J14" i="2"/>
  <c r="E43" i="2"/>
  <c r="O38" i="2"/>
  <c r="F60" i="2"/>
  <c r="O79" i="2"/>
  <c r="O67" i="2"/>
  <c r="H65" i="2"/>
  <c r="D16" i="2"/>
  <c r="O16" i="2"/>
  <c r="L63" i="2"/>
  <c r="H61" i="2"/>
  <c r="M55" i="2"/>
  <c r="O34" i="2"/>
  <c r="J12" i="2"/>
  <c r="O60" i="2"/>
  <c r="D34" i="2"/>
  <c r="F48" i="2"/>
  <c r="M56" i="2"/>
  <c r="F3" i="2"/>
  <c r="O5" i="2"/>
  <c r="H79" i="2"/>
  <c r="E70" i="2"/>
  <c r="F4" i="2"/>
  <c r="M14" i="2"/>
  <c r="L12" i="2"/>
  <c r="O28" i="2"/>
  <c r="N48" i="2"/>
  <c r="O30" i="2"/>
  <c r="G62" i="2"/>
  <c r="E77" i="2"/>
  <c r="D85" i="2"/>
  <c r="E80" i="2"/>
  <c r="M45" i="2"/>
  <c r="J47" i="2"/>
  <c r="N35" i="2"/>
  <c r="J72" i="2"/>
  <c r="O18" i="2"/>
  <c r="E54" i="2"/>
  <c r="H87" i="2"/>
  <c r="H9" i="2"/>
  <c r="D66" i="2"/>
  <c r="L78" i="2"/>
  <c r="O10" i="2"/>
  <c r="G84" i="2"/>
  <c r="L80" i="2"/>
  <c r="M6" i="2"/>
  <c r="L43" i="2"/>
  <c r="L42" i="2"/>
  <c r="F30" i="2"/>
  <c r="D72" i="2"/>
  <c r="J19" i="2"/>
  <c r="N37" i="2"/>
  <c r="F9" i="2"/>
  <c r="E22" i="2"/>
  <c r="M34" i="2"/>
  <c r="J55" i="2"/>
  <c r="L22" i="2"/>
  <c r="O23" i="2"/>
  <c r="M47" i="2"/>
  <c r="G63" i="2"/>
  <c r="O65" i="2"/>
  <c r="L18" i="2"/>
  <c r="H4" i="2"/>
  <c r="O45" i="2"/>
  <c r="H5" i="2"/>
  <c r="O69" i="2"/>
  <c r="M85" i="2"/>
  <c r="F78" i="2"/>
  <c r="H21" i="2"/>
  <c r="J26" i="2"/>
  <c r="E15" i="2"/>
  <c r="L9" i="2"/>
  <c r="E60" i="2"/>
  <c r="D75" i="2"/>
  <c r="G12" i="2"/>
  <c r="N56" i="2"/>
  <c r="L14" i="2"/>
  <c r="F53" i="2"/>
  <c r="L32" i="2"/>
  <c r="D46" i="2"/>
  <c r="N4" i="2"/>
  <c r="E72" i="2"/>
  <c r="G74" i="2"/>
  <c r="F26" i="2"/>
  <c r="D23" i="2"/>
  <c r="H47" i="2"/>
  <c r="G51" i="2"/>
  <c r="D7" i="2"/>
  <c r="N46" i="2"/>
  <c r="L67" i="2"/>
  <c r="O32" i="2"/>
  <c r="G65" i="2"/>
  <c r="G76" i="2"/>
  <c r="G24" i="2"/>
  <c r="H37" i="2"/>
  <c r="E34" i="2"/>
  <c r="N18" i="2"/>
  <c r="N6" i="2"/>
  <c r="D30" i="2"/>
  <c r="H27" i="2"/>
  <c r="J5" i="2"/>
  <c r="L50" i="2"/>
  <c r="N63" i="2"/>
  <c r="M66" i="2"/>
  <c r="G37" i="2"/>
  <c r="O56" i="2"/>
  <c r="H81" i="2"/>
  <c r="F35" i="2"/>
  <c r="O62" i="2"/>
  <c r="E12" i="2"/>
  <c r="L55" i="2"/>
  <c r="H30" i="2"/>
  <c r="O29" i="2"/>
  <c r="M82" i="2"/>
  <c r="O75" i="2"/>
  <c r="J18" i="2"/>
  <c r="D3" i="2"/>
  <c r="G32" i="2"/>
  <c r="L51" i="2"/>
  <c r="N54" i="2"/>
  <c r="O73" i="2"/>
  <c r="H70" i="2"/>
  <c r="F69" i="2"/>
  <c r="N61" i="2"/>
  <c r="H56" i="2"/>
  <c r="J60" i="2"/>
  <c r="H51" i="2"/>
  <c r="G46" i="2"/>
  <c r="D63" i="2"/>
  <c r="E10" i="2"/>
  <c r="F76" i="2"/>
  <c r="E84" i="2"/>
  <c r="M54" i="2"/>
  <c r="O19" i="2"/>
  <c r="O59" i="2"/>
  <c r="M79" i="2"/>
  <c r="G88" i="2"/>
  <c r="J48" i="2"/>
  <c r="D67" i="2"/>
  <c r="F46" i="2"/>
  <c r="M70" i="2"/>
  <c r="L8" i="2"/>
  <c r="N81" i="2"/>
  <c r="D29" i="2"/>
  <c r="L11" i="2"/>
  <c r="E52" i="2"/>
  <c r="M88" i="2"/>
  <c r="F74" i="2"/>
  <c r="E30" i="2"/>
  <c r="L65" i="2"/>
  <c r="E73" i="2"/>
  <c r="O7" i="2"/>
  <c r="E19" i="2"/>
  <c r="N51" i="2"/>
  <c r="N23" i="2"/>
  <c r="D18" i="2"/>
  <c r="E67" i="2"/>
  <c r="G29" i="2"/>
  <c r="E16" i="2"/>
  <c r="G53" i="2"/>
  <c r="M58" i="2"/>
  <c r="L24" i="2"/>
  <c r="M81" i="2"/>
  <c r="N88" i="2"/>
  <c r="L81" i="2"/>
  <c r="G50" i="2"/>
  <c r="N33" i="2"/>
  <c r="H8" i="2"/>
  <c r="E41" i="2"/>
  <c r="H10" i="2"/>
  <c r="F79" i="2"/>
  <c r="J62" i="2"/>
  <c r="F33" i="2"/>
  <c r="J4" i="2"/>
  <c r="N41" i="2"/>
  <c r="D15" i="2"/>
  <c r="F61" i="2"/>
  <c r="M24" i="2"/>
  <c r="H45" i="2"/>
  <c r="G45" i="2"/>
  <c r="J41" i="2"/>
  <c r="H33" i="2"/>
  <c r="G72" i="2"/>
  <c r="M30" i="2"/>
  <c r="D48" i="2"/>
  <c r="L62" i="2"/>
  <c r="D39" i="2"/>
  <c r="E87" i="2"/>
  <c r="E66" i="2"/>
  <c r="J46" i="2"/>
  <c r="F45" i="2"/>
  <c r="O74" i="2"/>
  <c r="G66" i="2"/>
  <c r="D27" i="2"/>
  <c r="D4" i="2"/>
  <c r="D74" i="2"/>
  <c r="G43" i="2"/>
  <c r="M9" i="2"/>
  <c r="N69" i="2"/>
  <c r="O81" i="2"/>
  <c r="L7" i="2"/>
  <c r="D62" i="2"/>
  <c r="N5" i="2"/>
  <c r="F29" i="2"/>
  <c r="N30" i="2"/>
  <c r="M37" i="2"/>
  <c r="H58" i="2"/>
  <c r="F15" i="2"/>
  <c r="F7" i="2"/>
  <c r="E21" i="2"/>
  <c r="H18" i="2"/>
  <c r="G81" i="2"/>
  <c r="G39" i="2"/>
  <c r="G6" i="2"/>
  <c r="L45" i="2"/>
  <c r="H29" i="2"/>
  <c r="N52" i="2"/>
  <c r="F56" i="2"/>
  <c r="E24" i="2"/>
  <c r="M16" i="2"/>
  <c r="F42" i="2"/>
  <c r="D58" i="2"/>
  <c r="L84" i="2"/>
  <c r="E47" i="2"/>
  <c r="H34" i="2"/>
  <c r="G30" i="2"/>
  <c r="G78" i="2"/>
  <c r="D52" i="2"/>
  <c r="O43" i="2"/>
  <c r="E9" i="2"/>
  <c r="F77" i="2"/>
  <c r="N43" i="2"/>
  <c r="N32" i="2"/>
  <c r="G56" i="2"/>
  <c r="F54" i="2"/>
  <c r="G73" i="2"/>
  <c r="D41" i="2"/>
  <c r="E65" i="2"/>
  <c r="H42" i="2"/>
  <c r="L19" i="2"/>
  <c r="H66" i="2"/>
  <c r="F50" i="2"/>
  <c r="J11" i="2"/>
  <c r="L17" i="2"/>
  <c r="L77" i="2"/>
  <c r="F10" i="2"/>
  <c r="L58" i="2"/>
  <c r="E27" i="2"/>
  <c r="H67" i="2"/>
  <c r="J9" i="2"/>
  <c r="G11" i="2"/>
  <c r="N50" i="2"/>
  <c r="N66" i="2"/>
  <c r="E69" i="2"/>
  <c r="D82" i="2"/>
  <c r="E7" i="2"/>
  <c r="G41" i="2"/>
  <c r="J67" i="2"/>
  <c r="H32" i="2"/>
  <c r="O54" i="2"/>
  <c r="F28" i="2"/>
  <c r="M19" i="2"/>
  <c r="E28" i="2"/>
  <c r="F5" i="2"/>
  <c r="E45" i="2"/>
  <c r="M50" i="2"/>
  <c r="N14" i="2"/>
  <c r="J17" i="2"/>
  <c r="E32" i="2"/>
  <c r="G70" i="2"/>
  <c r="J33" i="2"/>
  <c r="J73" i="2"/>
  <c r="N65" i="2"/>
  <c r="J34" i="2"/>
  <c r="J84" i="2"/>
  <c r="H41" i="2"/>
  <c r="D22" i="2"/>
  <c r="M21" i="2"/>
  <c r="O85" i="2"/>
  <c r="H62" i="2"/>
  <c r="F17" i="2"/>
  <c r="H85" i="2"/>
  <c r="F59" i="2"/>
  <c r="H22" i="2"/>
  <c r="M80" i="2"/>
  <c r="F75" i="2"/>
  <c r="N85" i="2"/>
  <c r="D54" i="2"/>
  <c r="F23" i="2"/>
  <c r="L5" i="2"/>
  <c r="M17" i="2"/>
  <c r="H69" i="2"/>
  <c r="E61" i="2"/>
  <c r="D50" i="2"/>
  <c r="M62" i="2"/>
  <c r="M74" i="2"/>
  <c r="G8" i="2"/>
  <c r="J7" i="2"/>
  <c r="L10" i="2"/>
  <c r="N77" i="2"/>
  <c r="N55" i="2"/>
  <c r="G48" i="2"/>
  <c r="E14" i="2"/>
  <c r="D78" i="2"/>
  <c r="O15" i="2"/>
  <c r="G22" i="2"/>
  <c r="H38" i="2"/>
  <c r="H78" i="2"/>
  <c r="O4" i="2"/>
  <c r="L61" i="2"/>
  <c r="M32" i="2"/>
  <c r="J37" i="2"/>
  <c r="N59" i="2"/>
  <c r="L4" i="2"/>
  <c r="D45" i="2"/>
  <c r="D81" i="2"/>
  <c r="L38" i="2"/>
  <c r="O35" i="2"/>
  <c r="E38" i="2"/>
  <c r="O50" i="2"/>
  <c r="E29" i="2"/>
  <c r="E79" i="2"/>
  <c r="L66" i="2"/>
  <c r="M41" i="2"/>
  <c r="M33" i="2"/>
  <c r="D28" i="2"/>
  <c r="O14" i="2"/>
  <c r="M78" i="2"/>
  <c r="M23" i="2"/>
  <c r="O8" i="2"/>
  <c r="D17" i="2"/>
  <c r="E33" i="2"/>
  <c r="M52" i="2"/>
  <c r="J28" i="2"/>
  <c r="M38" i="2"/>
  <c r="F62" i="2"/>
  <c r="O88" i="2"/>
  <c r="E81" i="2"/>
  <c r="M63" i="2"/>
  <c r="D87" i="2"/>
  <c r="F66" i="2"/>
  <c r="N22" i="2"/>
  <c r="O46" i="2"/>
  <c r="O66" i="2"/>
  <c r="D73" i="2"/>
  <c r="H6" i="2"/>
  <c r="L15" i="2"/>
  <c r="M15" i="2"/>
  <c r="L59" i="2"/>
  <c r="J39" i="2"/>
  <c r="M26" i="2"/>
  <c r="G23" i="2"/>
  <c r="J69" i="2"/>
  <c r="H72" i="2"/>
  <c r="L47" i="2"/>
  <c r="E37" i="2"/>
  <c r="M48" i="2"/>
  <c r="J58" i="2"/>
  <c r="O11" i="2"/>
  <c r="E62" i="2"/>
  <c r="J43" i="2"/>
  <c r="M4" i="2"/>
  <c r="H7" i="2"/>
  <c r="O72" i="2"/>
  <c r="M59" i="2"/>
  <c r="E48" i="2"/>
  <c r="N7" i="2"/>
  <c r="F58" i="2"/>
  <c r="J22" i="2"/>
  <c r="N10" i="2"/>
  <c r="N62" i="2"/>
  <c r="D42" i="2"/>
  <c r="N67" i="2"/>
  <c r="J76" i="2"/>
  <c r="O27" i="2"/>
  <c r="L34" i="2"/>
  <c r="E4" i="2"/>
  <c r="H74" i="2"/>
  <c r="D80" i="2"/>
  <c r="F80" i="2"/>
  <c r="L60" i="2"/>
  <c r="D55" i="2"/>
  <c r="H76" i="2"/>
  <c r="G16" i="2"/>
  <c r="J53" i="2"/>
  <c r="D14" i="2"/>
  <c r="M27" i="2"/>
  <c r="E82" i="2"/>
  <c r="D26" i="2"/>
  <c r="E3" i="2"/>
  <c r="J23" i="2"/>
  <c r="H3" i="2"/>
  <c r="E26" i="2"/>
  <c r="F43" i="2"/>
  <c r="F84" i="2"/>
  <c r="O6" i="2"/>
  <c r="J59" i="2"/>
  <c r="L72" i="2"/>
  <c r="H16" i="2"/>
  <c r="D21" i="2"/>
  <c r="G28" i="2"/>
  <c r="O21" i="2"/>
  <c r="O33" i="2"/>
  <c r="J75" i="2"/>
  <c r="F85" i="2"/>
  <c r="L54" i="2"/>
  <c r="F37" i="2"/>
  <c r="L30" i="2"/>
  <c r="H77" i="2"/>
  <c r="G87" i="2"/>
  <c r="J77" i="2"/>
  <c r="H73" i="2"/>
  <c r="E75" i="2"/>
  <c r="N39" i="2"/>
  <c r="N80" i="2"/>
  <c r="J3" i="2"/>
  <c r="G26" i="2"/>
  <c r="G52" i="2"/>
  <c r="L33" i="2"/>
  <c r="D61" i="2"/>
  <c r="G4" i="2"/>
  <c r="G82" i="2"/>
  <c r="D33" i="2"/>
  <c r="J78" i="2"/>
  <c r="N82" i="2"/>
  <c r="M84" i="2"/>
  <c r="H12" i="2"/>
  <c r="G69" i="2"/>
  <c r="F11" i="2"/>
  <c r="H46" i="2"/>
  <c r="O77" i="2"/>
  <c r="F8" i="2"/>
  <c r="L52" i="2"/>
  <c r="N21" i="2"/>
  <c r="N12" i="2"/>
  <c r="J45" i="2"/>
  <c r="N15" i="2"/>
  <c r="M53" i="2"/>
  <c r="G7" i="2"/>
  <c r="J52" i="2"/>
  <c r="N29" i="2"/>
  <c r="F39" i="2"/>
  <c r="O48" i="2"/>
  <c r="J63" i="2"/>
  <c r="M28" i="2"/>
  <c r="O55" i="2"/>
  <c r="L74" i="2"/>
  <c r="N45" i="2"/>
  <c r="M60" i="2"/>
  <c r="E63" i="2"/>
  <c r="D76" i="2"/>
  <c r="E85" i="2"/>
  <c r="J21" i="2"/>
  <c r="F16" i="2"/>
  <c r="G85" i="2"/>
  <c r="D65" i="2"/>
  <c r="G35" i="2"/>
  <c r="O80" i="2"/>
  <c r="G59" i="2"/>
  <c r="J85" i="2"/>
  <c r="G10" i="2"/>
  <c r="L76" i="2"/>
  <c r="L16" i="2"/>
  <c r="H35" i="2"/>
  <c r="J27" i="2"/>
  <c r="L69" i="2"/>
  <c r="G15" i="2"/>
  <c r="G9" i="2"/>
  <c r="G75" i="2"/>
  <c r="F52" i="2"/>
  <c r="M65" i="2"/>
  <c r="N73" i="2"/>
  <c r="M11" i="2"/>
  <c r="J24" i="2"/>
  <c r="G60" i="2"/>
  <c r="L85" i="2"/>
  <c r="F41" i="2"/>
  <c r="F65" i="2"/>
  <c r="N17" i="2"/>
  <c r="F72" i="2"/>
  <c r="M18" i="2"/>
  <c r="N87" i="2"/>
  <c r="J51" i="2"/>
  <c r="E11" i="2"/>
  <c r="H28" i="2"/>
  <c r="O52" i="2"/>
  <c r="O63" i="2"/>
  <c r="N26" i="2"/>
  <c r="J35" i="2"/>
  <c r="J8" i="2"/>
  <c r="O58" i="2"/>
  <c r="F82" i="2"/>
  <c r="E56" i="2"/>
  <c r="D79" i="2"/>
  <c r="F63" i="2"/>
  <c r="L35" i="2"/>
  <c r="M51" i="2"/>
  <c r="H43" i="2"/>
  <c r="J56" i="2"/>
  <c r="G42" i="2"/>
  <c r="J15" i="2"/>
  <c r="N42" i="2"/>
  <c r="L88" i="2"/>
  <c r="J32" i="2"/>
  <c r="D77" i="2"/>
  <c r="E58" i="2"/>
  <c r="E53" i="2"/>
  <c r="M39" i="2"/>
  <c r="H14" i="2"/>
  <c r="F87" i="2"/>
  <c r="F22" i="2"/>
  <c r="H88" i="2"/>
  <c r="F27" i="2"/>
  <c r="H39" i="2"/>
  <c r="M61" i="2"/>
  <c r="E23" i="2"/>
  <c r="D84" i="2"/>
  <c r="O87" i="2"/>
  <c r="H80" i="2"/>
  <c r="L46" i="2"/>
  <c r="H63" i="2"/>
  <c r="F70" i="2"/>
  <c r="L75" i="2"/>
  <c r="N3" i="2"/>
  <c r="N9" i="2"/>
  <c r="J87" i="2"/>
  <c r="J65" i="2"/>
  <c r="O78" i="2"/>
  <c r="M10" i="2"/>
  <c r="O82" i="2"/>
  <c r="M69" i="2"/>
  <c r="G38" i="2"/>
  <c r="G19" i="2"/>
  <c r="H54" i="2"/>
  <c r="M35" i="2"/>
  <c r="E76" i="2"/>
  <c r="O3" i="2"/>
  <c r="O17" i="2"/>
  <c r="D8" i="2"/>
  <c r="L70" i="2"/>
  <c r="J61" i="2"/>
  <c r="H11" i="2"/>
  <c r="F12" i="2"/>
  <c r="O51" i="2"/>
  <c r="D43" i="2"/>
  <c r="L82" i="2"/>
  <c r="D19" i="2"/>
  <c r="F38" i="2"/>
  <c r="H75" i="2"/>
  <c r="F14" i="2"/>
  <c r="N38" i="2"/>
  <c r="L48" i="2"/>
  <c r="J16" i="2"/>
  <c r="O70" i="2"/>
  <c r="D47" i="2"/>
  <c r="G34" i="2"/>
  <c r="F55" i="2"/>
  <c r="D59" i="2"/>
  <c r="M76" i="2"/>
  <c r="O53" i="2"/>
  <c r="D60" i="2"/>
  <c r="O9" i="2"/>
  <c r="O41" i="2"/>
  <c r="F73" i="2"/>
  <c r="H55" i="2"/>
  <c r="O26" i="2"/>
  <c r="G77" i="2"/>
  <c r="E39" i="2"/>
  <c r="G47" i="2"/>
  <c r="M43" i="2"/>
  <c r="J88" i="2"/>
  <c r="J29" i="2"/>
  <c r="E42" i="2"/>
  <c r="L39" i="2"/>
  <c r="N75" i="2"/>
  <c r="D35" i="2"/>
  <c r="H59" i="2"/>
  <c r="M67" i="2"/>
  <c r="M42" i="2"/>
  <c r="E17" i="2"/>
  <c r="H19" i="2"/>
  <c r="G54" i="2"/>
  <c r="J79" i="2"/>
  <c r="N72" i="2"/>
  <c r="O39" i="2"/>
  <c r="M3" i="2"/>
  <c r="G61" i="2"/>
  <c r="D51" i="2"/>
  <c r="E8" i="2"/>
  <c r="L87" i="2"/>
  <c r="F51" i="2"/>
  <c r="M22" i="2"/>
  <c r="H26" i="2"/>
  <c r="H53" i="2"/>
  <c r="J80" i="2"/>
  <c r="N8" i="2"/>
  <c r="H84" i="2"/>
  <c r="M12" i="2"/>
  <c r="L73" i="2"/>
  <c r="E35" i="2"/>
  <c r="J30" i="2"/>
  <c r="N58" i="2"/>
  <c r="D70" i="2"/>
  <c r="D9" i="2"/>
  <c r="E51" i="2"/>
  <c r="M75" i="2"/>
  <c r="N70" i="2"/>
  <c r="J54" i="2"/>
  <c r="O12" i="2"/>
  <c r="L53" i="2"/>
  <c r="E50" i="2"/>
  <c r="G67" i="2"/>
  <c r="M8" i="2"/>
  <c r="D56" i="2"/>
  <c r="N64" i="2" l="1"/>
  <c r="M71" i="2"/>
  <c r="M68" i="2"/>
  <c r="L71" i="2"/>
  <c r="N49" i="2"/>
  <c r="M31" i="2"/>
  <c r="N25" i="2"/>
  <c r="M86" i="2"/>
  <c r="N83" i="2"/>
  <c r="L36" i="2"/>
  <c r="U4" i="2"/>
  <c r="M13" i="2"/>
  <c r="M44" i="2"/>
  <c r="L13" i="2"/>
  <c r="M83" i="2"/>
  <c r="M25" i="2"/>
  <c r="N68" i="2"/>
  <c r="N20" i="2"/>
  <c r="M57" i="2"/>
  <c r="N57" i="2"/>
  <c r="L64" i="2"/>
  <c r="L86" i="2"/>
  <c r="L49" i="2"/>
  <c r="M40" i="2"/>
  <c r="N71" i="2"/>
  <c r="N44" i="2"/>
  <c r="T4" i="2"/>
  <c r="M64" i="2"/>
  <c r="L68" i="2"/>
  <c r="L57" i="2"/>
  <c r="T5" i="2"/>
  <c r="N13" i="2"/>
  <c r="L20" i="2"/>
  <c r="M36" i="2"/>
  <c r="N40" i="2"/>
  <c r="U6" i="2"/>
  <c r="L83" i="2"/>
  <c r="M49" i="2"/>
  <c r="M20" i="2"/>
  <c r="L25" i="2"/>
  <c r="N36" i="2"/>
  <c r="L44" i="2"/>
  <c r="L31" i="2"/>
  <c r="N86" i="2"/>
  <c r="T6" i="2"/>
  <c r="L40" i="2"/>
  <c r="U5" i="2"/>
  <c r="N31" i="2"/>
</calcChain>
</file>

<file path=xl/sharedStrings.xml><?xml version="1.0" encoding="utf-8"?>
<sst xmlns="http://schemas.openxmlformats.org/spreadsheetml/2006/main" count="3109" uniqueCount="1055">
  <si>
    <t>0868-74-3104</t>
  </si>
  <si>
    <t>0868-74-3153</t>
  </si>
  <si>
    <t>086-482-1513</t>
  </si>
  <si>
    <t>086-482-4802</t>
  </si>
  <si>
    <t>金光</t>
    <phoneticPr fontId="2"/>
  </si>
  <si>
    <t>最上</t>
    <phoneticPr fontId="2"/>
  </si>
  <si>
    <t>県</t>
    <rPh sb="0" eb="1">
      <t>ケン</t>
    </rPh>
    <phoneticPr fontId="2"/>
  </si>
  <si>
    <t>哲西</t>
    <rPh sb="0" eb="2">
      <t>テッセイ</t>
    </rPh>
    <phoneticPr fontId="2"/>
  </si>
  <si>
    <t>鴨方</t>
    <phoneticPr fontId="2"/>
  </si>
  <si>
    <t>里庄</t>
    <phoneticPr fontId="2"/>
  </si>
  <si>
    <t>岡中</t>
    <phoneticPr fontId="2"/>
  </si>
  <si>
    <t>足守</t>
    <phoneticPr fontId="2"/>
  </si>
  <si>
    <t>伊島</t>
    <phoneticPr fontId="2"/>
  </si>
  <si>
    <t>幸町</t>
    <phoneticPr fontId="2"/>
  </si>
  <si>
    <t>浦安</t>
    <phoneticPr fontId="2"/>
  </si>
  <si>
    <t>灘崎</t>
    <rPh sb="0" eb="2">
      <t>ナダサキ</t>
    </rPh>
    <phoneticPr fontId="2"/>
  </si>
  <si>
    <t>御津</t>
    <rPh sb="0" eb="2">
      <t>ミツ</t>
    </rPh>
    <phoneticPr fontId="2"/>
  </si>
  <si>
    <t>加茂</t>
    <rPh sb="0" eb="2">
      <t>カモ</t>
    </rPh>
    <phoneticPr fontId="2"/>
  </si>
  <si>
    <t>久米</t>
    <rPh sb="0" eb="2">
      <t>クメ</t>
    </rPh>
    <phoneticPr fontId="2"/>
  </si>
  <si>
    <t>勝北</t>
    <rPh sb="0" eb="2">
      <t>ショウボク</t>
    </rPh>
    <phoneticPr fontId="2"/>
  </si>
  <si>
    <t>芳井</t>
    <rPh sb="0" eb="2">
      <t>ヨシイ</t>
    </rPh>
    <phoneticPr fontId="2"/>
  </si>
  <si>
    <t>所在地</t>
    <rPh sb="0" eb="3">
      <t>ショザイチ</t>
    </rPh>
    <phoneticPr fontId="2"/>
  </si>
  <si>
    <t>電話</t>
    <rPh sb="0" eb="2">
      <t>デンワ</t>
    </rPh>
    <phoneticPr fontId="2"/>
  </si>
  <si>
    <t>-</t>
    <phoneticPr fontId="2"/>
  </si>
  <si>
    <t>勤務</t>
    <rPh sb="0" eb="2">
      <t>キンム</t>
    </rPh>
    <phoneticPr fontId="2"/>
  </si>
  <si>
    <t>司書資格</t>
    <rPh sb="0" eb="2">
      <t>シショ</t>
    </rPh>
    <rPh sb="2" eb="4">
      <t>シカク</t>
    </rPh>
    <phoneticPr fontId="2"/>
  </si>
  <si>
    <t>ＮＯ</t>
    <phoneticPr fontId="2"/>
  </si>
  <si>
    <t>玉野</t>
    <rPh sb="0" eb="1">
      <t>タマ</t>
    </rPh>
    <rPh sb="1" eb="2">
      <t>ノ</t>
    </rPh>
    <phoneticPr fontId="2"/>
  </si>
  <si>
    <t>備前</t>
    <rPh sb="0" eb="2">
      <t>ビゼン</t>
    </rPh>
    <phoneticPr fontId="2"/>
  </si>
  <si>
    <t>瀬戸内</t>
    <rPh sb="0" eb="3">
      <t>セトウチ</t>
    </rPh>
    <phoneticPr fontId="2"/>
  </si>
  <si>
    <t>美作</t>
    <rPh sb="0" eb="2">
      <t>ミマサカ</t>
    </rPh>
    <phoneticPr fontId="2"/>
  </si>
  <si>
    <t>私立</t>
    <rPh sb="0" eb="2">
      <t>シリツ</t>
    </rPh>
    <phoneticPr fontId="2"/>
  </si>
  <si>
    <t>赤坂</t>
    <rPh sb="0" eb="2">
      <t>アカサカ</t>
    </rPh>
    <phoneticPr fontId="2"/>
  </si>
  <si>
    <t>英田</t>
    <rPh sb="0" eb="2">
      <t>アイダ</t>
    </rPh>
    <phoneticPr fontId="2"/>
  </si>
  <si>
    <t>大原</t>
    <rPh sb="0" eb="2">
      <t>オオハラ</t>
    </rPh>
    <phoneticPr fontId="2"/>
  </si>
  <si>
    <t>東粟倉</t>
    <rPh sb="0" eb="1">
      <t>ヒガシ</t>
    </rPh>
    <rPh sb="1" eb="3">
      <t>アワクラ</t>
    </rPh>
    <phoneticPr fontId="2"/>
  </si>
  <si>
    <t>日生</t>
    <rPh sb="0" eb="2">
      <t>ヒナセ</t>
    </rPh>
    <phoneticPr fontId="2"/>
  </si>
  <si>
    <t>吉永</t>
    <rPh sb="0" eb="2">
      <t>ヨシナガ</t>
    </rPh>
    <phoneticPr fontId="2"/>
  </si>
  <si>
    <t>蒜山</t>
    <rPh sb="0" eb="2">
      <t>ヒルゼン</t>
    </rPh>
    <phoneticPr fontId="2"/>
  </si>
  <si>
    <t>岡山県</t>
    <rPh sb="0" eb="3">
      <t>オカヤマケン</t>
    </rPh>
    <phoneticPr fontId="2"/>
  </si>
  <si>
    <t>岡山市</t>
    <rPh sb="0" eb="3">
      <t>オカヤマシ</t>
    </rPh>
    <phoneticPr fontId="2"/>
  </si>
  <si>
    <t>倉敷市</t>
    <rPh sb="0" eb="3">
      <t>クラシキシ</t>
    </rPh>
    <phoneticPr fontId="2"/>
  </si>
  <si>
    <t>津山市</t>
    <rPh sb="0" eb="3">
      <t>ツヤマシ</t>
    </rPh>
    <phoneticPr fontId="2"/>
  </si>
  <si>
    <t>玉野市</t>
    <rPh sb="0" eb="3">
      <t>タマノシ</t>
    </rPh>
    <phoneticPr fontId="2"/>
  </si>
  <si>
    <t>笠岡市</t>
    <rPh sb="0" eb="3">
      <t>カサオカシ</t>
    </rPh>
    <phoneticPr fontId="2"/>
  </si>
  <si>
    <t>井原市</t>
    <rPh sb="0" eb="3">
      <t>イバラシ</t>
    </rPh>
    <phoneticPr fontId="2"/>
  </si>
  <si>
    <t>総社市</t>
    <rPh sb="0" eb="3">
      <t>ソウジャシ</t>
    </rPh>
    <phoneticPr fontId="2"/>
  </si>
  <si>
    <t>高梁市</t>
    <rPh sb="0" eb="3">
      <t>タカハシシ</t>
    </rPh>
    <phoneticPr fontId="2"/>
  </si>
  <si>
    <t>新見市</t>
    <rPh sb="0" eb="3">
      <t>ニイミシ</t>
    </rPh>
    <phoneticPr fontId="2"/>
  </si>
  <si>
    <t>備前市</t>
    <rPh sb="0" eb="3">
      <t>ビゼンシ</t>
    </rPh>
    <phoneticPr fontId="2"/>
  </si>
  <si>
    <t>赤磐市</t>
    <rPh sb="0" eb="2">
      <t>アカイワ</t>
    </rPh>
    <rPh sb="2" eb="3">
      <t>シ</t>
    </rPh>
    <phoneticPr fontId="2"/>
  </si>
  <si>
    <t>中央</t>
    <rPh sb="0" eb="2">
      <t>チュウオウ</t>
    </rPh>
    <phoneticPr fontId="2"/>
  </si>
  <si>
    <t>真庭市</t>
    <rPh sb="0" eb="2">
      <t>マニワ</t>
    </rPh>
    <rPh sb="2" eb="3">
      <t>シ</t>
    </rPh>
    <phoneticPr fontId="2"/>
  </si>
  <si>
    <t>美作市</t>
    <rPh sb="0" eb="2">
      <t>ミマサカ</t>
    </rPh>
    <rPh sb="2" eb="3">
      <t>シ</t>
    </rPh>
    <phoneticPr fontId="2"/>
  </si>
  <si>
    <t>和気町</t>
    <rPh sb="0" eb="3">
      <t>ワケチョウ</t>
    </rPh>
    <phoneticPr fontId="2"/>
  </si>
  <si>
    <t>早島町</t>
    <rPh sb="0" eb="3">
      <t>ハヤシマチョウ</t>
    </rPh>
    <phoneticPr fontId="2"/>
  </si>
  <si>
    <t>里庄町</t>
    <rPh sb="0" eb="3">
      <t>サトショウチョウ</t>
    </rPh>
    <phoneticPr fontId="2"/>
  </si>
  <si>
    <t>矢掛町</t>
    <rPh sb="0" eb="3">
      <t>ヤカゲチョウ</t>
    </rPh>
    <phoneticPr fontId="2"/>
  </si>
  <si>
    <t>鏡野町</t>
    <rPh sb="0" eb="3">
      <t>カガミノチョウ</t>
    </rPh>
    <phoneticPr fontId="2"/>
  </si>
  <si>
    <t>勝央町</t>
    <rPh sb="0" eb="3">
      <t>ショウオウチョウ</t>
    </rPh>
    <phoneticPr fontId="2"/>
  </si>
  <si>
    <t>奈義町</t>
    <rPh sb="0" eb="3">
      <t>ナギチョウ</t>
    </rPh>
    <phoneticPr fontId="2"/>
  </si>
  <si>
    <t>久米南町</t>
    <rPh sb="0" eb="4">
      <t>クメナンチョウ</t>
    </rPh>
    <phoneticPr fontId="2"/>
  </si>
  <si>
    <t>美咲町</t>
    <rPh sb="0" eb="3">
      <t>ミサキチョウ</t>
    </rPh>
    <phoneticPr fontId="2"/>
  </si>
  <si>
    <t>津山</t>
    <phoneticPr fontId="2"/>
  </si>
  <si>
    <t>瀬戸内市</t>
    <rPh sb="0" eb="3">
      <t>セトウチ</t>
    </rPh>
    <rPh sb="3" eb="4">
      <t>シ</t>
    </rPh>
    <phoneticPr fontId="2"/>
  </si>
  <si>
    <t>非常勤</t>
    <rPh sb="0" eb="3">
      <t>ヒジョウキン</t>
    </rPh>
    <phoneticPr fontId="2"/>
  </si>
  <si>
    <t>専任</t>
    <rPh sb="0" eb="2">
      <t>センニン</t>
    </rPh>
    <phoneticPr fontId="2"/>
  </si>
  <si>
    <t>年間購入図書冊数（冊）</t>
    <rPh sb="0" eb="2">
      <t>ネンカン</t>
    </rPh>
    <rPh sb="2" eb="4">
      <t>コウニュウ</t>
    </rPh>
    <rPh sb="4" eb="6">
      <t>トショ</t>
    </rPh>
    <rPh sb="6" eb="8">
      <t>サッスウ</t>
    </rPh>
    <rPh sb="9" eb="10">
      <t>サツ</t>
    </rPh>
    <phoneticPr fontId="2"/>
  </si>
  <si>
    <t>寄贈・その他図書冊数（冊）</t>
    <rPh sb="0" eb="2">
      <t>キゾウ</t>
    </rPh>
    <rPh sb="3" eb="6">
      <t>ソノタ</t>
    </rPh>
    <rPh sb="6" eb="8">
      <t>トショ</t>
    </rPh>
    <rPh sb="8" eb="10">
      <t>サッスウ</t>
    </rPh>
    <rPh sb="11" eb="12">
      <t>サツ</t>
    </rPh>
    <phoneticPr fontId="2"/>
  </si>
  <si>
    <t>年間受入図書冊数（冊）</t>
    <rPh sb="0" eb="2">
      <t>ネンカン</t>
    </rPh>
    <rPh sb="2" eb="4">
      <t>ウケイレ</t>
    </rPh>
    <rPh sb="4" eb="6">
      <t>トショ</t>
    </rPh>
    <rPh sb="6" eb="8">
      <t>サッスウ</t>
    </rPh>
    <rPh sb="9" eb="10">
      <t>サツ</t>
    </rPh>
    <phoneticPr fontId="2"/>
  </si>
  <si>
    <t>合計冊数</t>
    <rPh sb="0" eb="2">
      <t>ゴウケイ</t>
    </rPh>
    <rPh sb="2" eb="4">
      <t>サッスウ</t>
    </rPh>
    <phoneticPr fontId="2"/>
  </si>
  <si>
    <t>※　人口一人当たり資料費は、臨時的資料費も含む。</t>
    <rPh sb="2" eb="4">
      <t>ジンコウ</t>
    </rPh>
    <rPh sb="4" eb="6">
      <t>ヒトリ</t>
    </rPh>
    <rPh sb="6" eb="7">
      <t>ア</t>
    </rPh>
    <rPh sb="9" eb="12">
      <t>シリョウヒ</t>
    </rPh>
    <rPh sb="14" eb="17">
      <t>リンジテキ</t>
    </rPh>
    <rPh sb="17" eb="20">
      <t>シリョウヒ</t>
    </rPh>
    <rPh sb="21" eb="22">
      <t>フク</t>
    </rPh>
    <phoneticPr fontId="2"/>
  </si>
  <si>
    <t>図書
購入費
（千円）</t>
    <rPh sb="0" eb="2">
      <t>トショ</t>
    </rPh>
    <rPh sb="3" eb="6">
      <t>コウニュウヒ</t>
    </rPh>
    <rPh sb="8" eb="10">
      <t>センエン</t>
    </rPh>
    <phoneticPr fontId="2"/>
  </si>
  <si>
    <t>ｻｰﾋﾞｽﾎﾟｲﾝﾄ用資料費（千円）</t>
    <rPh sb="10" eb="11">
      <t>ヨウ</t>
    </rPh>
    <rPh sb="11" eb="13">
      <t>シリョウ</t>
    </rPh>
    <rPh sb="13" eb="14">
      <t>ヒ</t>
    </rPh>
    <rPh sb="15" eb="17">
      <t>センエン</t>
    </rPh>
    <phoneticPr fontId="2"/>
  </si>
  <si>
    <t>資料費
小計
（千円）</t>
    <rPh sb="0" eb="3">
      <t>シリョウヒ</t>
    </rPh>
    <rPh sb="4" eb="6">
      <t>ショウケイ</t>
    </rPh>
    <rPh sb="8" eb="10">
      <t>センエン</t>
    </rPh>
    <phoneticPr fontId="2"/>
  </si>
  <si>
    <t>岡山県内公共図書館調査</t>
    <rPh sb="0" eb="2">
      <t>オカヤマ</t>
    </rPh>
    <rPh sb="2" eb="4">
      <t>ケンナイ</t>
    </rPh>
    <rPh sb="4" eb="6">
      <t>コウキョウ</t>
    </rPh>
    <rPh sb="6" eb="9">
      <t>トショカン</t>
    </rPh>
    <rPh sb="9" eb="11">
      <t>チョウサ</t>
    </rPh>
    <phoneticPr fontId="2"/>
  </si>
  <si>
    <t>＜収録内容＞</t>
    <phoneticPr fontId="2"/>
  </si>
  <si>
    <t>臨時的
資料費
（千円）</t>
    <rPh sb="0" eb="3">
      <t>リンジテキ</t>
    </rPh>
    <rPh sb="4" eb="7">
      <t>シリョウヒ</t>
    </rPh>
    <rPh sb="9" eb="11">
      <t>センエン</t>
    </rPh>
    <phoneticPr fontId="2"/>
  </si>
  <si>
    <t>駐車場数</t>
    <rPh sb="0" eb="2">
      <t>チュウシャ</t>
    </rPh>
    <rPh sb="2" eb="4">
      <t>バカズ</t>
    </rPh>
    <phoneticPr fontId="2"/>
  </si>
  <si>
    <t>雑誌新聞購入費
(千円)</t>
    <rPh sb="0" eb="2">
      <t>ザッシ</t>
    </rPh>
    <rPh sb="2" eb="4">
      <t>シンブン</t>
    </rPh>
    <rPh sb="4" eb="7">
      <t>コウニュウヒ</t>
    </rPh>
    <rPh sb="9" eb="11">
      <t>センエン</t>
    </rPh>
    <phoneticPr fontId="2"/>
  </si>
  <si>
    <t>運　　　　　営</t>
    <rPh sb="0" eb="7">
      <t>ウンエイ</t>
    </rPh>
    <phoneticPr fontId="2"/>
  </si>
  <si>
    <t>休　館　日</t>
    <rPh sb="0" eb="5">
      <t>キュウカンビ</t>
    </rPh>
    <phoneticPr fontId="2"/>
  </si>
  <si>
    <t>開 館 時 間</t>
    <rPh sb="0" eb="3">
      <t>カイカン</t>
    </rPh>
    <rPh sb="4" eb="7">
      <t>ジカン</t>
    </rPh>
    <phoneticPr fontId="2"/>
  </si>
  <si>
    <t>奉仕人口
＊</t>
    <rPh sb="0" eb="2">
      <t>ホウシ</t>
    </rPh>
    <rPh sb="2" eb="4">
      <t>ジンコウ</t>
    </rPh>
    <phoneticPr fontId="2"/>
  </si>
  <si>
    <t>蔵書冊数
(冊)</t>
    <rPh sb="0" eb="2">
      <t>ゾウショ</t>
    </rPh>
    <rPh sb="2" eb="4">
      <t>サッスウ</t>
    </rPh>
    <rPh sb="6" eb="7">
      <t>サツ</t>
    </rPh>
    <phoneticPr fontId="2"/>
  </si>
  <si>
    <t>-</t>
  </si>
  <si>
    <t>自動車図書館用資料費
(千円)</t>
    <rPh sb="0" eb="3">
      <t>ジドウシャ</t>
    </rPh>
    <rPh sb="3" eb="6">
      <t>トショカン</t>
    </rPh>
    <rPh sb="6" eb="7">
      <t>ヨウ</t>
    </rPh>
    <rPh sb="7" eb="9">
      <t>シリョウ</t>
    </rPh>
    <rPh sb="9" eb="10">
      <t>ヒ</t>
    </rPh>
    <rPh sb="12" eb="14">
      <t>センエン</t>
    </rPh>
    <phoneticPr fontId="2"/>
  </si>
  <si>
    <t>自動車図書館用資料費
（千円）</t>
    <rPh sb="0" eb="3">
      <t>ジドウシャ</t>
    </rPh>
    <rPh sb="3" eb="6">
      <t>トショカン</t>
    </rPh>
    <rPh sb="6" eb="7">
      <t>ヨウ</t>
    </rPh>
    <rPh sb="7" eb="9">
      <t>シリョウ</t>
    </rPh>
    <rPh sb="9" eb="10">
      <t>ヒ</t>
    </rPh>
    <rPh sb="12" eb="14">
      <t>センエン</t>
    </rPh>
    <phoneticPr fontId="2"/>
  </si>
  <si>
    <t>奉仕人口1人当たり</t>
    <rPh sb="0" eb="2">
      <t>ホウシ</t>
    </rPh>
    <rPh sb="2" eb="4">
      <t>ジンコウ</t>
    </rPh>
    <rPh sb="4" eb="6">
      <t>１ニン</t>
    </rPh>
    <rPh sb="6" eb="7">
      <t>ア</t>
    </rPh>
    <phoneticPr fontId="2"/>
  </si>
  <si>
    <t>美星</t>
    <rPh sb="0" eb="2">
      <t>ビセイ</t>
    </rPh>
    <phoneticPr fontId="2"/>
  </si>
  <si>
    <t>瀬戸</t>
  </si>
  <si>
    <t>吉備中央町</t>
    <rPh sb="0" eb="2">
      <t>キビ</t>
    </rPh>
    <rPh sb="2" eb="5">
      <t>チュウオウチョウ</t>
    </rPh>
    <phoneticPr fontId="2"/>
  </si>
  <si>
    <t>巡回間隔</t>
    <rPh sb="0" eb="2">
      <t>ジュンカイ</t>
    </rPh>
    <rPh sb="2" eb="4">
      <t>カンカク</t>
    </rPh>
    <phoneticPr fontId="2"/>
  </si>
  <si>
    <t>赤中</t>
    <rPh sb="0" eb="1">
      <t>アカ</t>
    </rPh>
    <rPh sb="1" eb="2">
      <t>ナカ</t>
    </rPh>
    <phoneticPr fontId="2"/>
  </si>
  <si>
    <t>受付件数</t>
    <rPh sb="0" eb="2">
      <t>ウケツケ</t>
    </rPh>
    <rPh sb="2" eb="4">
      <t>ケンスウ</t>
    </rPh>
    <phoneticPr fontId="2"/>
  </si>
  <si>
    <t>-</t>
    <phoneticPr fontId="2"/>
  </si>
  <si>
    <t>自治体名</t>
    <rPh sb="0" eb="3">
      <t>ジチタイ</t>
    </rPh>
    <rPh sb="3" eb="4">
      <t>メイ</t>
    </rPh>
    <phoneticPr fontId="2"/>
  </si>
  <si>
    <t>-</t>
    <phoneticPr fontId="2"/>
  </si>
  <si>
    <t>文献複写</t>
    <rPh sb="0" eb="2">
      <t>ブンケン</t>
    </rPh>
    <rPh sb="2" eb="4">
      <t>フクシャ</t>
    </rPh>
    <phoneticPr fontId="2"/>
  </si>
  <si>
    <t>複・独の別</t>
    <rPh sb="0" eb="1">
      <t>フク</t>
    </rPh>
    <rPh sb="2" eb="3">
      <t>ドクリツ</t>
    </rPh>
    <rPh sb="4" eb="5">
      <t>ベツ</t>
    </rPh>
    <phoneticPr fontId="2"/>
  </si>
  <si>
    <t>氏    名</t>
    <rPh sb="0" eb="6">
      <t>シメイ</t>
    </rPh>
    <phoneticPr fontId="2"/>
  </si>
  <si>
    <t>施         設</t>
    <rPh sb="0" eb="11">
      <t>シセツ</t>
    </rPh>
    <phoneticPr fontId="2"/>
  </si>
  <si>
    <t>館        長</t>
    <rPh sb="0" eb="10">
      <t>カンチョウ</t>
    </rPh>
    <phoneticPr fontId="2"/>
  </si>
  <si>
    <t>蔵書冊数（冊）</t>
    <rPh sb="0" eb="2">
      <t>ゾウショ</t>
    </rPh>
    <rPh sb="2" eb="4">
      <t>サッスウ</t>
    </rPh>
    <rPh sb="5" eb="6">
      <t>サツ</t>
    </rPh>
    <phoneticPr fontId="2"/>
  </si>
  <si>
    <t>購入雑誌（種）</t>
    <rPh sb="0" eb="2">
      <t>コウニュウ</t>
    </rPh>
    <rPh sb="2" eb="4">
      <t>ザッシ</t>
    </rPh>
    <rPh sb="5" eb="6">
      <t>シュ</t>
    </rPh>
    <phoneticPr fontId="2"/>
  </si>
  <si>
    <t>視聴覚資料費（千円）</t>
    <rPh sb="0" eb="3">
      <t>シチョウカク</t>
    </rPh>
    <rPh sb="3" eb="6">
      <t>シリョウヒ</t>
    </rPh>
    <rPh sb="7" eb="9">
      <t>センエン</t>
    </rPh>
    <phoneticPr fontId="2"/>
  </si>
  <si>
    <t>その他資料費（千円）</t>
    <rPh sb="0" eb="3">
      <t>ソノタ</t>
    </rPh>
    <rPh sb="3" eb="6">
      <t>シリョウヒ</t>
    </rPh>
    <rPh sb="7" eb="9">
      <t>センエン</t>
    </rPh>
    <phoneticPr fontId="2"/>
  </si>
  <si>
    <t>委託・派遣</t>
    <rPh sb="0" eb="2">
      <t>イタク</t>
    </rPh>
    <rPh sb="3" eb="5">
      <t>ハケン</t>
    </rPh>
    <phoneticPr fontId="2"/>
  </si>
  <si>
    <t>かもがわ</t>
    <phoneticPr fontId="2"/>
  </si>
  <si>
    <t>かよう</t>
    <phoneticPr fontId="2"/>
  </si>
  <si>
    <t>吉備
中央町</t>
    <rPh sb="0" eb="2">
      <t>キビ</t>
    </rPh>
    <rPh sb="3" eb="6">
      <t>チュウオウチョウ</t>
    </rPh>
    <phoneticPr fontId="2"/>
  </si>
  <si>
    <t>かもがわ</t>
    <phoneticPr fontId="2"/>
  </si>
  <si>
    <t>かよう</t>
    <phoneticPr fontId="2"/>
  </si>
  <si>
    <t>かもがわ</t>
    <phoneticPr fontId="2"/>
  </si>
  <si>
    <t>かよう</t>
    <phoneticPr fontId="2"/>
  </si>
  <si>
    <t>登録</t>
    <rPh sb="0" eb="2">
      <t>トウロク</t>
    </rPh>
    <phoneticPr fontId="2"/>
  </si>
  <si>
    <t>登録者総数
（人）</t>
    <rPh sb="0" eb="3">
      <t>トウロクシャ</t>
    </rPh>
    <rPh sb="3" eb="5">
      <t>ソウスウ</t>
    </rPh>
    <rPh sb="7" eb="8">
      <t>ニン</t>
    </rPh>
    <phoneticPr fontId="2"/>
  </si>
  <si>
    <t>登録率
（％）</t>
    <rPh sb="0" eb="3">
      <t>トウロクリツ</t>
    </rPh>
    <phoneticPr fontId="2"/>
  </si>
  <si>
    <t>貸出冊数
(冊)</t>
    <rPh sb="0" eb="4">
      <t>カシダシサッスウ</t>
    </rPh>
    <rPh sb="6" eb="7">
      <t>サツ</t>
    </rPh>
    <phoneticPr fontId="2"/>
  </si>
  <si>
    <t>資料費
(円)</t>
    <rPh sb="0" eb="2">
      <t>シリョウ</t>
    </rPh>
    <rPh sb="2" eb="3">
      <t>トショヒ</t>
    </rPh>
    <rPh sb="5" eb="6">
      <t>エン</t>
    </rPh>
    <phoneticPr fontId="2"/>
  </si>
  <si>
    <t>専任職員1人当サービス人口
(千人)</t>
    <rPh sb="0" eb="2">
      <t>センニン</t>
    </rPh>
    <rPh sb="2" eb="4">
      <t>ショクイン</t>
    </rPh>
    <phoneticPr fontId="2"/>
  </si>
  <si>
    <t>図  書  館  名</t>
    <rPh sb="0" eb="7">
      <t>トショカン</t>
    </rPh>
    <rPh sb="9" eb="10">
      <t>メイ</t>
    </rPh>
    <phoneticPr fontId="2"/>
  </si>
  <si>
    <t>郵便番号</t>
    <rPh sb="0" eb="4">
      <t>ユウビンバンゴウ</t>
    </rPh>
    <phoneticPr fontId="2"/>
  </si>
  <si>
    <t>岡中</t>
    <phoneticPr fontId="2"/>
  </si>
  <si>
    <t>幸町</t>
    <phoneticPr fontId="2"/>
  </si>
  <si>
    <t>浦安</t>
    <phoneticPr fontId="2"/>
  </si>
  <si>
    <t>足守</t>
    <phoneticPr fontId="2"/>
  </si>
  <si>
    <t>伊島</t>
    <phoneticPr fontId="2"/>
  </si>
  <si>
    <t>建部</t>
    <phoneticPr fontId="2"/>
  </si>
  <si>
    <t>御津</t>
    <phoneticPr fontId="2"/>
  </si>
  <si>
    <t>倉中</t>
    <phoneticPr fontId="2"/>
  </si>
  <si>
    <t>玉島</t>
    <phoneticPr fontId="2"/>
  </si>
  <si>
    <t>津山</t>
    <phoneticPr fontId="2"/>
  </si>
  <si>
    <t>玉野</t>
    <phoneticPr fontId="2"/>
  </si>
  <si>
    <t>笠岡</t>
    <phoneticPr fontId="2"/>
  </si>
  <si>
    <t>井原</t>
    <phoneticPr fontId="2"/>
  </si>
  <si>
    <t>総社</t>
    <phoneticPr fontId="2"/>
  </si>
  <si>
    <t>高梁</t>
    <phoneticPr fontId="2"/>
  </si>
  <si>
    <t>新見</t>
    <phoneticPr fontId="2"/>
  </si>
  <si>
    <t>鴨方</t>
    <phoneticPr fontId="2"/>
  </si>
  <si>
    <t>和気</t>
    <phoneticPr fontId="2"/>
  </si>
  <si>
    <t>佐伯</t>
    <phoneticPr fontId="2"/>
  </si>
  <si>
    <t>早島</t>
    <phoneticPr fontId="2"/>
  </si>
  <si>
    <t>里庄</t>
    <phoneticPr fontId="2"/>
  </si>
  <si>
    <t>奈義</t>
    <phoneticPr fontId="2"/>
  </si>
  <si>
    <t>旭</t>
    <phoneticPr fontId="2"/>
  </si>
  <si>
    <t>最上</t>
    <phoneticPr fontId="2"/>
  </si>
  <si>
    <t>東粟倉</t>
    <rPh sb="0" eb="1">
      <t>ヒガシ</t>
    </rPh>
    <rPh sb="1" eb="2">
      <t>アワ</t>
    </rPh>
    <rPh sb="2" eb="3">
      <t>クラ</t>
    </rPh>
    <phoneticPr fontId="2"/>
  </si>
  <si>
    <t>幸町</t>
    <rPh sb="0" eb="2">
      <t>サイワイチョウ</t>
    </rPh>
    <phoneticPr fontId="2"/>
  </si>
  <si>
    <t>水島</t>
    <rPh sb="0" eb="2">
      <t>ミズシマ</t>
    </rPh>
    <phoneticPr fontId="2"/>
  </si>
  <si>
    <t>久世</t>
    <rPh sb="0" eb="2">
      <t>クセ</t>
    </rPh>
    <phoneticPr fontId="2"/>
  </si>
  <si>
    <t>かもがわ</t>
    <phoneticPr fontId="2"/>
  </si>
  <si>
    <t>かよう</t>
    <phoneticPr fontId="2"/>
  </si>
  <si>
    <t>～</t>
  </si>
  <si>
    <t>金光</t>
    <rPh sb="0" eb="2">
      <t>コンコウ</t>
    </rPh>
    <phoneticPr fontId="2"/>
  </si>
  <si>
    <t>Ⅱ　2</t>
  </si>
  <si>
    <t>Ⅱ　3</t>
  </si>
  <si>
    <t>Ⅱ　4</t>
  </si>
  <si>
    <t>Ⅱ　5</t>
  </si>
  <si>
    <t>Ⅱ　6</t>
  </si>
  <si>
    <t>Ⅱ　7</t>
  </si>
  <si>
    <t>個　人　貸　出</t>
    <rPh sb="0" eb="3">
      <t>コジン</t>
    </rPh>
    <rPh sb="4" eb="5">
      <t>カシ</t>
    </rPh>
    <rPh sb="6" eb="7">
      <t>デ</t>
    </rPh>
    <phoneticPr fontId="2"/>
  </si>
  <si>
    <t>人口千人当たり</t>
    <rPh sb="0" eb="2">
      <t>ジンコウ</t>
    </rPh>
    <rPh sb="2" eb="4">
      <t>センニン</t>
    </rPh>
    <rPh sb="4" eb="5">
      <t>ア</t>
    </rPh>
    <phoneticPr fontId="2"/>
  </si>
  <si>
    <t>寄島</t>
    <rPh sb="0" eb="2">
      <t>ヨリシマ</t>
    </rPh>
    <phoneticPr fontId="2"/>
  </si>
  <si>
    <t>～</t>
    <phoneticPr fontId="2"/>
  </si>
  <si>
    <t>専有延床面積(㎡)</t>
    <rPh sb="0" eb="2">
      <t>センユウ</t>
    </rPh>
    <rPh sb="2" eb="3">
      <t>ノ</t>
    </rPh>
    <rPh sb="3" eb="6">
      <t>ユカメンセキ</t>
    </rPh>
    <phoneticPr fontId="2"/>
  </si>
  <si>
    <t>職員数</t>
    <rPh sb="0" eb="3">
      <t>ショクインスウ</t>
    </rPh>
    <phoneticPr fontId="2"/>
  </si>
  <si>
    <t>内司書</t>
    <rPh sb="0" eb="1">
      <t>ナイ</t>
    </rPh>
    <rPh sb="1" eb="3">
      <t>シショ</t>
    </rPh>
    <phoneticPr fontId="2"/>
  </si>
  <si>
    <t>兼任</t>
    <rPh sb="0" eb="2">
      <t>ケンニン</t>
    </rPh>
    <phoneticPr fontId="2"/>
  </si>
  <si>
    <t>臨時</t>
    <rPh sb="0" eb="2">
      <t>リンジ</t>
    </rPh>
    <phoneticPr fontId="2"/>
  </si>
  <si>
    <t>ｻｰﾋﾞｽﾎﾟｲﾝﾄ用資料費　（千円）</t>
    <rPh sb="10" eb="11">
      <t>ヨウ</t>
    </rPh>
    <rPh sb="11" eb="13">
      <t>シリョウ</t>
    </rPh>
    <rPh sb="13" eb="14">
      <t>ヒ</t>
    </rPh>
    <rPh sb="16" eb="18">
      <t>センエン</t>
    </rPh>
    <phoneticPr fontId="2"/>
  </si>
  <si>
    <t>年間受入冊数(冊)</t>
    <rPh sb="0" eb="2">
      <t>ネンカン</t>
    </rPh>
    <rPh sb="2" eb="4">
      <t>ウケイレ</t>
    </rPh>
    <rPh sb="4" eb="6">
      <t>サッスウ</t>
    </rPh>
    <rPh sb="7" eb="8">
      <t>サツ</t>
    </rPh>
    <phoneticPr fontId="2"/>
  </si>
  <si>
    <t>人口一人当り資料費（円）</t>
    <rPh sb="0" eb="2">
      <t>ジンコウ</t>
    </rPh>
    <rPh sb="2" eb="4">
      <t>ヒトリ</t>
    </rPh>
    <rPh sb="4" eb="5">
      <t>アタ</t>
    </rPh>
    <rPh sb="6" eb="8">
      <t>シリョウ</t>
    </rPh>
    <rPh sb="8" eb="9">
      <t>ヒ</t>
    </rPh>
    <rPh sb="10" eb="11">
      <t>エン</t>
    </rPh>
    <phoneticPr fontId="2"/>
  </si>
  <si>
    <t>人口一人当り資料費（円）</t>
    <rPh sb="0" eb="2">
      <t>ジンコウ</t>
    </rPh>
    <rPh sb="2" eb="4">
      <t>ヒトリ</t>
    </rPh>
    <rPh sb="4" eb="5">
      <t>アタ</t>
    </rPh>
    <rPh sb="6" eb="8">
      <t>シリョウ</t>
    </rPh>
    <rPh sb="8" eb="9">
      <t>トショヒ</t>
    </rPh>
    <rPh sb="10" eb="11">
      <t>エン</t>
    </rPh>
    <phoneticPr fontId="2"/>
  </si>
  <si>
    <t>計</t>
    <rPh sb="0" eb="1">
      <t>ケイ</t>
    </rPh>
    <phoneticPr fontId="2"/>
  </si>
  <si>
    <t>船穂</t>
    <rPh sb="0" eb="2">
      <t>フナオ</t>
    </rPh>
    <phoneticPr fontId="2"/>
  </si>
  <si>
    <t>真備</t>
    <rPh sb="0" eb="2">
      <t>マビ</t>
    </rPh>
    <phoneticPr fontId="2"/>
  </si>
  <si>
    <t>久米南</t>
    <rPh sb="0" eb="3">
      <t>クメナン</t>
    </rPh>
    <phoneticPr fontId="2"/>
  </si>
  <si>
    <t>柵原</t>
    <rPh sb="0" eb="2">
      <t>ヤナハラ</t>
    </rPh>
    <phoneticPr fontId="2"/>
  </si>
  <si>
    <t>創設</t>
    <rPh sb="0" eb="2">
      <t>ソウセツ</t>
    </rPh>
    <phoneticPr fontId="2"/>
  </si>
  <si>
    <t>児島</t>
    <rPh sb="0" eb="2">
      <t>コジマ</t>
    </rPh>
    <phoneticPr fontId="2"/>
  </si>
  <si>
    <t>略称</t>
    <rPh sb="0" eb="2">
      <t>リャクショウ</t>
    </rPh>
    <phoneticPr fontId="2"/>
  </si>
  <si>
    <t>吉井</t>
    <rPh sb="0" eb="2">
      <t>ヨシイ</t>
    </rPh>
    <phoneticPr fontId="2"/>
  </si>
  <si>
    <t>矢掛</t>
    <rPh sb="0" eb="2">
      <t>ヤカゲ</t>
    </rPh>
    <phoneticPr fontId="2"/>
  </si>
  <si>
    <t>勝央</t>
    <rPh sb="0" eb="2">
      <t>ショウオウ</t>
    </rPh>
    <phoneticPr fontId="2"/>
  </si>
  <si>
    <t>熊山</t>
    <rPh sb="0" eb="2">
      <t>クマヤマ</t>
    </rPh>
    <phoneticPr fontId="2"/>
  </si>
  <si>
    <t>鏡野</t>
    <rPh sb="0" eb="2">
      <t>カガミノ</t>
    </rPh>
    <phoneticPr fontId="2"/>
  </si>
  <si>
    <t>ｻｰﾋﾞｽﾎﾟｲﾝﾄ数</t>
    <rPh sb="10" eb="11">
      <t>スウ</t>
    </rPh>
    <phoneticPr fontId="2"/>
  </si>
  <si>
    <t>自動車図書館</t>
    <rPh sb="0" eb="3">
      <t>ジドウシャ</t>
    </rPh>
    <rPh sb="3" eb="6">
      <t>トショカン</t>
    </rPh>
    <phoneticPr fontId="2"/>
  </si>
  <si>
    <t>浅口市</t>
    <rPh sb="0" eb="1">
      <t>アサ</t>
    </rPh>
    <rPh sb="1" eb="2">
      <t>グチ</t>
    </rPh>
    <rPh sb="2" eb="3">
      <t>シ</t>
    </rPh>
    <phoneticPr fontId="2"/>
  </si>
  <si>
    <t>金光さつき</t>
    <rPh sb="0" eb="2">
      <t>コンコウ</t>
    </rPh>
    <phoneticPr fontId="2"/>
  </si>
  <si>
    <t>－</t>
    <phoneticPr fontId="2"/>
  </si>
  <si>
    <t>-</t>
    <phoneticPr fontId="2"/>
  </si>
  <si>
    <t>合計</t>
    <rPh sb="0" eb="2">
      <t>ゴウケイ</t>
    </rPh>
    <phoneticPr fontId="2"/>
  </si>
  <si>
    <t>台数</t>
    <rPh sb="0" eb="2">
      <t>ダイスウ</t>
    </rPh>
    <phoneticPr fontId="2"/>
  </si>
  <si>
    <t>１日平均</t>
    <rPh sb="0" eb="2">
      <t>１ニチ</t>
    </rPh>
    <rPh sb="2" eb="4">
      <t>ヘイキン</t>
    </rPh>
    <phoneticPr fontId="2"/>
  </si>
  <si>
    <t>予約件数</t>
    <rPh sb="0" eb="2">
      <t>ヨヤク</t>
    </rPh>
    <rPh sb="2" eb="4">
      <t>ケンスウ</t>
    </rPh>
    <phoneticPr fontId="2"/>
  </si>
  <si>
    <t>相互貸借</t>
    <rPh sb="0" eb="2">
      <t>ソウゴ</t>
    </rPh>
    <rPh sb="2" eb="4">
      <t>タイシャク</t>
    </rPh>
    <phoneticPr fontId="2"/>
  </si>
  <si>
    <t>参考業務</t>
    <rPh sb="0" eb="2">
      <t>サンコウ</t>
    </rPh>
    <rPh sb="2" eb="4">
      <t>ギョウム</t>
    </rPh>
    <phoneticPr fontId="2"/>
  </si>
  <si>
    <t>日数</t>
    <rPh sb="0" eb="2">
      <t>ニッスウ</t>
    </rPh>
    <phoneticPr fontId="2"/>
  </si>
  <si>
    <t>貸出冊数</t>
    <rPh sb="0" eb="2">
      <t>カシダシ</t>
    </rPh>
    <rPh sb="2" eb="4">
      <t>サッスウ</t>
    </rPh>
    <phoneticPr fontId="2"/>
  </si>
  <si>
    <t>借受</t>
    <rPh sb="0" eb="2">
      <t>カリウケ</t>
    </rPh>
    <phoneticPr fontId="2"/>
  </si>
  <si>
    <t>貸出</t>
    <rPh sb="0" eb="2">
      <t>カシダシサッスウ</t>
    </rPh>
    <phoneticPr fontId="2"/>
  </si>
  <si>
    <t>年開館</t>
    <rPh sb="0" eb="1">
      <t>ネンカン</t>
    </rPh>
    <rPh sb="1" eb="3">
      <t>カイカン</t>
    </rPh>
    <phoneticPr fontId="2"/>
  </si>
  <si>
    <t>倉中</t>
    <phoneticPr fontId="2"/>
  </si>
  <si>
    <t>児島</t>
    <phoneticPr fontId="2"/>
  </si>
  <si>
    <t>津山</t>
    <phoneticPr fontId="2"/>
  </si>
  <si>
    <t>玉野</t>
    <phoneticPr fontId="2"/>
  </si>
  <si>
    <t>笠岡</t>
    <phoneticPr fontId="2"/>
  </si>
  <si>
    <t>井原</t>
    <phoneticPr fontId="2"/>
  </si>
  <si>
    <t>総社</t>
    <phoneticPr fontId="2"/>
  </si>
  <si>
    <t>高梁</t>
    <phoneticPr fontId="2"/>
  </si>
  <si>
    <t>新見</t>
    <phoneticPr fontId="2"/>
  </si>
  <si>
    <t>備前</t>
    <phoneticPr fontId="2"/>
  </si>
  <si>
    <t>御津</t>
    <phoneticPr fontId="2"/>
  </si>
  <si>
    <t>建部</t>
    <phoneticPr fontId="2"/>
  </si>
  <si>
    <t>瀬戸</t>
    <phoneticPr fontId="2"/>
  </si>
  <si>
    <t>佐伯</t>
    <phoneticPr fontId="2"/>
  </si>
  <si>
    <t>和気</t>
    <phoneticPr fontId="2"/>
  </si>
  <si>
    <t>灘崎</t>
    <phoneticPr fontId="2"/>
  </si>
  <si>
    <t>早島</t>
    <phoneticPr fontId="2"/>
  </si>
  <si>
    <t>奈義</t>
    <phoneticPr fontId="2"/>
  </si>
  <si>
    <t>作東</t>
    <phoneticPr fontId="2"/>
  </si>
  <si>
    <t>旭</t>
    <phoneticPr fontId="2"/>
  </si>
  <si>
    <t>大項目</t>
  </si>
  <si>
    <t>中項目</t>
  </si>
  <si>
    <t>小項目</t>
  </si>
  <si>
    <t>NO</t>
  </si>
  <si>
    <t>Ⅰ</t>
  </si>
  <si>
    <t>館長名ふりがな</t>
  </si>
  <si>
    <t>館長名</t>
  </si>
  <si>
    <t>勤務</t>
  </si>
  <si>
    <t>常勤</t>
  </si>
  <si>
    <t>職務</t>
  </si>
  <si>
    <t>専任</t>
  </si>
  <si>
    <t>司書資格</t>
  </si>
  <si>
    <t>無</t>
  </si>
  <si>
    <t>フリガナ</t>
  </si>
  <si>
    <t>〒番号</t>
  </si>
  <si>
    <t>所在地</t>
  </si>
  <si>
    <t>岡山市北区二日市町56</t>
  </si>
  <si>
    <t>図書館名</t>
  </si>
  <si>
    <t>電話</t>
  </si>
  <si>
    <t>086-223-3373</t>
  </si>
  <si>
    <t>ＦＡＸ</t>
  </si>
  <si>
    <t>086-223-0093</t>
  </si>
  <si>
    <t>7-1</t>
  </si>
  <si>
    <t>FAX公表の可否</t>
  </si>
  <si>
    <t>可</t>
  </si>
  <si>
    <t>ＨＰ　ＵＲＬ</t>
  </si>
  <si>
    <t>メールアドレス</t>
  </si>
  <si>
    <t>設置条例名</t>
  </si>
  <si>
    <t>施行年月日</t>
  </si>
  <si>
    <t>最終改正年月日</t>
  </si>
  <si>
    <t>Ⅰ　1</t>
  </si>
  <si>
    <t>施設の変更</t>
  </si>
  <si>
    <t>変更なし</t>
  </si>
  <si>
    <t>Ⅰ　2</t>
  </si>
  <si>
    <t>施設の形態</t>
  </si>
  <si>
    <t>Ⅰ　2-1</t>
  </si>
  <si>
    <t>併設・複合の相手</t>
  </si>
  <si>
    <t>Ⅰ　3-1</t>
  </si>
  <si>
    <t>併設・複合の相手その他</t>
  </si>
  <si>
    <t>Ⅰ　3-2</t>
  </si>
  <si>
    <t>併設・複合施設の名称</t>
  </si>
  <si>
    <t>Ⅰ　4</t>
  </si>
  <si>
    <t>専有延床面積</t>
  </si>
  <si>
    <t>Ⅰ　5</t>
  </si>
  <si>
    <t>書架棚総延長</t>
  </si>
  <si>
    <t>Ⅰ　6</t>
  </si>
  <si>
    <t>図書収容能力</t>
  </si>
  <si>
    <t>Ⅰ　7</t>
  </si>
  <si>
    <t>創設年月日</t>
  </si>
  <si>
    <t>Ⅰ　8</t>
  </si>
  <si>
    <t>Ⅰ　9</t>
  </si>
  <si>
    <t>建物の構造</t>
  </si>
  <si>
    <t>鉄筋・鉄骨コンクリート</t>
  </si>
  <si>
    <t>Ⅰ　9-1</t>
  </si>
  <si>
    <t>建物の使用階</t>
  </si>
  <si>
    <t>Ⅱ　1</t>
  </si>
  <si>
    <t>自動車図書館台数</t>
  </si>
  <si>
    <t>専用自動車の有無</t>
  </si>
  <si>
    <t>担当職員数</t>
  </si>
  <si>
    <t>巡回駐車場数</t>
  </si>
  <si>
    <t>巡回間隔</t>
  </si>
  <si>
    <t>積載図書冊数</t>
  </si>
  <si>
    <t>Ⅱ</t>
  </si>
  <si>
    <t>1</t>
  </si>
  <si>
    <t>休館日(毎週）</t>
  </si>
  <si>
    <t>毎週月曜日</t>
  </si>
  <si>
    <t>2</t>
  </si>
  <si>
    <t>休館日(毎月）（曜日）</t>
  </si>
  <si>
    <t>3</t>
  </si>
  <si>
    <t>休館日(毎月）（日）</t>
  </si>
  <si>
    <t>4</t>
  </si>
  <si>
    <t>休館日(毎月末日）</t>
  </si>
  <si>
    <t>年末年始　資料整理期間</t>
  </si>
  <si>
    <t>5</t>
  </si>
  <si>
    <t>その他の休館日</t>
  </si>
  <si>
    <t>6</t>
  </si>
  <si>
    <t>特定日のみ開館</t>
  </si>
  <si>
    <t>祝日開館</t>
  </si>
  <si>
    <t>開館時刻</t>
  </si>
  <si>
    <t>閉館時刻</t>
  </si>
  <si>
    <t>曜日による変更</t>
  </si>
  <si>
    <t>有</t>
  </si>
  <si>
    <t>年間開館日数</t>
  </si>
  <si>
    <t>Ⅲ</t>
  </si>
  <si>
    <t>専任職員</t>
  </si>
  <si>
    <t>うち司書・司書補</t>
  </si>
  <si>
    <t>兼任職員</t>
  </si>
  <si>
    <t>非常勤職員</t>
  </si>
  <si>
    <t>臨時職員</t>
  </si>
  <si>
    <t>委託・派遣職員</t>
  </si>
  <si>
    <t>Ⅳ</t>
  </si>
  <si>
    <t>蔵書冊数</t>
  </si>
  <si>
    <t>うち自動車図書館</t>
  </si>
  <si>
    <t>年間除籍冊数（含移管）</t>
  </si>
  <si>
    <t>1①</t>
  </si>
  <si>
    <t>受入総数</t>
  </si>
  <si>
    <t>1②</t>
  </si>
  <si>
    <t>2①</t>
  </si>
  <si>
    <t>うち購入数</t>
  </si>
  <si>
    <t>2②</t>
  </si>
  <si>
    <t>年間受入雑誌種数</t>
  </si>
  <si>
    <t>うち購入種</t>
  </si>
  <si>
    <t>年間受入新聞種数</t>
  </si>
  <si>
    <t>Ⅴ</t>
  </si>
  <si>
    <t>登録者数</t>
  </si>
  <si>
    <t>有効登録者数</t>
  </si>
  <si>
    <t>2-1</t>
  </si>
  <si>
    <t>うち自治体内有効登録者数</t>
  </si>
  <si>
    <t>個人貸出数</t>
  </si>
  <si>
    <t>うち自治体内有効貸出数</t>
  </si>
  <si>
    <t>団体貸出</t>
  </si>
  <si>
    <t>実施</t>
  </si>
  <si>
    <t>団体貸出団体数</t>
  </si>
  <si>
    <t>団体貸出数</t>
  </si>
  <si>
    <t>予約件数</t>
  </si>
  <si>
    <t>借受数</t>
  </si>
  <si>
    <t>貸出数</t>
  </si>
  <si>
    <t>文献複写</t>
  </si>
  <si>
    <t>複写枚数</t>
  </si>
  <si>
    <t>参考業務</t>
  </si>
  <si>
    <t>専任担当者数</t>
  </si>
  <si>
    <t>受付件数</t>
  </si>
  <si>
    <t>Ⅵ</t>
  </si>
  <si>
    <t>A</t>
  </si>
  <si>
    <t>b</t>
  </si>
  <si>
    <t>c</t>
  </si>
  <si>
    <t>経費について</t>
  </si>
  <si>
    <t>岡山県立図書館</t>
  </si>
  <si>
    <t>ｵｶﾔﾏｼｷﾀｸﾏﾙﾉｳﾁ</t>
  </si>
  <si>
    <t>〒700-0823</t>
  </si>
  <si>
    <t>ｵｶﾔﾏｹﾝﾘﾂﾄｼｮｶﾝ</t>
  </si>
  <si>
    <t>086-224-1286</t>
  </si>
  <si>
    <t>086-224-1208</t>
  </si>
  <si>
    <t>www.libnet.pref.okayama.jp/</t>
  </si>
  <si>
    <t>kento01@pref.okayama.lg.jp</t>
  </si>
  <si>
    <t>岡山県立図書館条例</t>
  </si>
  <si>
    <t>2004.04.01</t>
  </si>
  <si>
    <t>1906.03.24</t>
  </si>
  <si>
    <t>2004.03.31</t>
  </si>
  <si>
    <t>自動車図書館</t>
  </si>
  <si>
    <t>未実施</t>
  </si>
  <si>
    <t>運行開始年月日</t>
  </si>
  <si>
    <t>７日以上</t>
  </si>
  <si>
    <t>９時００分</t>
  </si>
  <si>
    <t>うち郷土・行政資料</t>
  </si>
  <si>
    <t>うち自動車図書館用</t>
  </si>
  <si>
    <t>来館者</t>
  </si>
  <si>
    <t>予約有無</t>
  </si>
  <si>
    <t>図書館等への貸出・相互貸借</t>
  </si>
  <si>
    <t>兼務担当者の有無</t>
  </si>
  <si>
    <t>ａ</t>
  </si>
  <si>
    <t>ｄ</t>
  </si>
  <si>
    <t>ｅ</t>
  </si>
  <si>
    <t>Ｂ</t>
  </si>
  <si>
    <t>Ｃ</t>
  </si>
  <si>
    <t>注意：０でないときは－と入力してください</t>
  </si>
  <si>
    <t>086-234-5188</t>
  </si>
  <si>
    <t>086-234-5189</t>
  </si>
  <si>
    <t>086-265-6141</t>
  </si>
  <si>
    <t>岡山市北区足守718</t>
  </si>
  <si>
    <t>086-295-1942</t>
  </si>
  <si>
    <t>086-253-0822</t>
  </si>
  <si>
    <t>岡山市北区御津宇垣1629</t>
  </si>
  <si>
    <t>086-952-4531</t>
  </si>
  <si>
    <t>岡山市南区片岡186</t>
  </si>
  <si>
    <t>086-425-6030</t>
  </si>
  <si>
    <t>086-427-9110</t>
  </si>
  <si>
    <t>086-472-4847</t>
  </si>
  <si>
    <t>086-474-4345</t>
  </si>
  <si>
    <t>086-526-6011</t>
  </si>
  <si>
    <t>086-522-0907</t>
  </si>
  <si>
    <t>086-446-6918</t>
  </si>
  <si>
    <t>086-444-3176</t>
  </si>
  <si>
    <t>086-552-9300</t>
  </si>
  <si>
    <t>086-552-9301</t>
  </si>
  <si>
    <t>086-698-9393</t>
  </si>
  <si>
    <t>津山市新魚町17</t>
  </si>
  <si>
    <t>0868-24-2919</t>
  </si>
  <si>
    <t>0868-24-3529</t>
  </si>
  <si>
    <t>0868-42-7032</t>
  </si>
  <si>
    <t>0868-42-7034</t>
  </si>
  <si>
    <t>-</t>
    <phoneticPr fontId="2"/>
  </si>
  <si>
    <t>枚数</t>
    <rPh sb="0" eb="2">
      <t>マイスウ</t>
    </rPh>
    <phoneticPr fontId="2"/>
  </si>
  <si>
    <t>2014.04.01</t>
    <phoneticPr fontId="2"/>
  </si>
  <si>
    <t>-</t>
    <phoneticPr fontId="2"/>
  </si>
  <si>
    <t>現用館の竣工年月日</t>
    <phoneticPr fontId="2"/>
  </si>
  <si>
    <t>-</t>
    <phoneticPr fontId="2"/>
  </si>
  <si>
    <t>牛窓</t>
    <rPh sb="0" eb="2">
      <t>ウシマド</t>
    </rPh>
    <phoneticPr fontId="2"/>
  </si>
  <si>
    <t>長船</t>
    <rPh sb="0" eb="2">
      <t>オサフネ</t>
    </rPh>
    <phoneticPr fontId="2"/>
  </si>
  <si>
    <t>落合</t>
    <rPh sb="0" eb="2">
      <t>オチアイ</t>
    </rPh>
    <phoneticPr fontId="2"/>
  </si>
  <si>
    <t>北房</t>
    <rPh sb="0" eb="2">
      <t>ホクボウ</t>
    </rPh>
    <phoneticPr fontId="2"/>
  </si>
  <si>
    <t>美甘</t>
    <rPh sb="0" eb="2">
      <t>ミカモ</t>
    </rPh>
    <phoneticPr fontId="2"/>
  </si>
  <si>
    <t>湯原</t>
    <rPh sb="0" eb="2">
      <t>ユバラ</t>
    </rPh>
    <phoneticPr fontId="2"/>
  </si>
  <si>
    <t>-</t>
    <phoneticPr fontId="2"/>
  </si>
  <si>
    <t>岡山市北区丸の内2丁目6-30</t>
    <phoneticPr fontId="2"/>
  </si>
  <si>
    <t>毎水曜日のみ開館</t>
    <rPh sb="0" eb="1">
      <t>マイ</t>
    </rPh>
    <rPh sb="1" eb="4">
      <t>スイヨウビ</t>
    </rPh>
    <phoneticPr fontId="2"/>
  </si>
  <si>
    <t>最上</t>
    <phoneticPr fontId="2"/>
  </si>
  <si>
    <t>金光</t>
    <phoneticPr fontId="2"/>
  </si>
  <si>
    <t>かよう</t>
    <phoneticPr fontId="2"/>
  </si>
  <si>
    <t>かもがわ</t>
    <phoneticPr fontId="2"/>
  </si>
  <si>
    <t>旭</t>
    <phoneticPr fontId="2"/>
  </si>
  <si>
    <t>奈義</t>
    <phoneticPr fontId="2"/>
  </si>
  <si>
    <t>里庄</t>
    <phoneticPr fontId="2"/>
  </si>
  <si>
    <t>早島</t>
    <phoneticPr fontId="2"/>
  </si>
  <si>
    <t>佐伯</t>
    <phoneticPr fontId="2"/>
  </si>
  <si>
    <t>和気</t>
    <phoneticPr fontId="2"/>
  </si>
  <si>
    <t>鴨方</t>
    <phoneticPr fontId="2"/>
  </si>
  <si>
    <t>作東</t>
    <phoneticPr fontId="2"/>
  </si>
  <si>
    <t>備前</t>
    <phoneticPr fontId="2"/>
  </si>
  <si>
    <t>新見</t>
    <phoneticPr fontId="2"/>
  </si>
  <si>
    <t>高梁</t>
    <phoneticPr fontId="2"/>
  </si>
  <si>
    <t>総社</t>
    <phoneticPr fontId="2"/>
  </si>
  <si>
    <t>井原</t>
    <phoneticPr fontId="2"/>
  </si>
  <si>
    <t>笠岡</t>
    <phoneticPr fontId="2"/>
  </si>
  <si>
    <t>玉野</t>
    <phoneticPr fontId="2"/>
  </si>
  <si>
    <t>津山</t>
    <phoneticPr fontId="2"/>
  </si>
  <si>
    <t>倉中</t>
    <phoneticPr fontId="2"/>
  </si>
  <si>
    <t>御津</t>
    <phoneticPr fontId="2"/>
  </si>
  <si>
    <t>建部</t>
    <phoneticPr fontId="2"/>
  </si>
  <si>
    <t>伊島</t>
    <phoneticPr fontId="2"/>
  </si>
  <si>
    <t>足守</t>
    <phoneticPr fontId="2"/>
  </si>
  <si>
    <t>浦安</t>
    <phoneticPr fontId="2"/>
  </si>
  <si>
    <t>幸町</t>
    <phoneticPr fontId="2"/>
  </si>
  <si>
    <t>岡中</t>
    <phoneticPr fontId="2"/>
  </si>
  <si>
    <t>FAX</t>
    <phoneticPr fontId="2"/>
  </si>
  <si>
    <t>勝田</t>
    <rPh sb="0" eb="2">
      <t>カツタ</t>
    </rPh>
    <phoneticPr fontId="2"/>
  </si>
  <si>
    <t>-</t>
    <phoneticPr fontId="2"/>
  </si>
  <si>
    <t>-</t>
    <phoneticPr fontId="2"/>
  </si>
  <si>
    <t>指定管理</t>
    <rPh sb="0" eb="2">
      <t>シテイ</t>
    </rPh>
    <rPh sb="2" eb="4">
      <t>カンリ</t>
    </rPh>
    <phoneticPr fontId="2"/>
  </si>
  <si>
    <t>真中</t>
    <rPh sb="0" eb="2">
      <t>マンナカ</t>
    </rPh>
    <phoneticPr fontId="2"/>
  </si>
  <si>
    <t>Ⅳ</t>
    <phoneticPr fontId="2"/>
  </si>
  <si>
    <t>うち児童（蔵書冊数）</t>
    <rPh sb="2" eb="4">
      <t>ジドウ</t>
    </rPh>
    <rPh sb="5" eb="7">
      <t>ゾウショ</t>
    </rPh>
    <rPh sb="7" eb="9">
      <t>サッスウ</t>
    </rPh>
    <phoneticPr fontId="2"/>
  </si>
  <si>
    <t>Ⅴ</t>
    <phoneticPr fontId="2"/>
  </si>
  <si>
    <t>うち児童（登録者数）</t>
    <rPh sb="2" eb="4">
      <t>ジドウ</t>
    </rPh>
    <rPh sb="5" eb="8">
      <t>トウロクシャ</t>
    </rPh>
    <rPh sb="8" eb="9">
      <t>スウ</t>
    </rPh>
    <phoneticPr fontId="2"/>
  </si>
  <si>
    <t>うち児童（有効登録者数）</t>
    <rPh sb="2" eb="4">
      <t>ジドウ</t>
    </rPh>
    <rPh sb="5" eb="7">
      <t>ユウコウ</t>
    </rPh>
    <rPh sb="7" eb="10">
      <t>トウロクシャ</t>
    </rPh>
    <rPh sb="10" eb="11">
      <t>スウ</t>
    </rPh>
    <phoneticPr fontId="2"/>
  </si>
  <si>
    <t>うち児童（うち自治体内有効登録者数）</t>
    <rPh sb="2" eb="4">
      <t>ジドウ</t>
    </rPh>
    <rPh sb="7" eb="10">
      <t>ジチタイ</t>
    </rPh>
    <rPh sb="10" eb="11">
      <t>ナイ</t>
    </rPh>
    <rPh sb="11" eb="13">
      <t>ユウコウ</t>
    </rPh>
    <rPh sb="13" eb="16">
      <t>トウロクシャ</t>
    </rPh>
    <rPh sb="16" eb="17">
      <t>スウ</t>
    </rPh>
    <phoneticPr fontId="2"/>
  </si>
  <si>
    <t>1-1</t>
    <phoneticPr fontId="2"/>
  </si>
  <si>
    <t>うち児童（個人貸出　貸出数）</t>
    <rPh sb="2" eb="4">
      <t>ジドウ</t>
    </rPh>
    <rPh sb="5" eb="7">
      <t>コジン</t>
    </rPh>
    <rPh sb="7" eb="9">
      <t>カシダシ</t>
    </rPh>
    <rPh sb="10" eb="12">
      <t>カシダシ</t>
    </rPh>
    <rPh sb="12" eb="13">
      <t>スウ</t>
    </rPh>
    <phoneticPr fontId="2"/>
  </si>
  <si>
    <t>うち児童（年間受入図書冊数　受入数合計）</t>
    <rPh sb="2" eb="4">
      <t>ジドウ</t>
    </rPh>
    <rPh sb="5" eb="7">
      <t>ネンカン</t>
    </rPh>
    <rPh sb="7" eb="9">
      <t>ウケイレ</t>
    </rPh>
    <rPh sb="9" eb="11">
      <t>トショ</t>
    </rPh>
    <rPh sb="11" eb="13">
      <t>サッスウ</t>
    </rPh>
    <rPh sb="14" eb="16">
      <t>ウケイレ</t>
    </rPh>
    <rPh sb="16" eb="17">
      <t>スウ</t>
    </rPh>
    <rPh sb="17" eb="19">
      <t>ゴウケイ</t>
    </rPh>
    <phoneticPr fontId="2"/>
  </si>
  <si>
    <t>うち児童（年間受入図書冊数　うち購入数）</t>
    <rPh sb="2" eb="4">
      <t>ジドウ</t>
    </rPh>
    <rPh sb="5" eb="7">
      <t>ネンカン</t>
    </rPh>
    <rPh sb="7" eb="9">
      <t>ウケイレ</t>
    </rPh>
    <rPh sb="9" eb="11">
      <t>トショ</t>
    </rPh>
    <rPh sb="11" eb="13">
      <t>サッスウ</t>
    </rPh>
    <rPh sb="16" eb="19">
      <t>コウニュウスウ</t>
    </rPh>
    <phoneticPr fontId="2"/>
  </si>
  <si>
    <t>うち児童（個人貸出　うち自治体内貸出数）</t>
    <rPh sb="2" eb="4">
      <t>ジドウ</t>
    </rPh>
    <rPh sb="5" eb="9">
      <t>コジンカシダシ</t>
    </rPh>
    <rPh sb="12" eb="15">
      <t>ジチタイ</t>
    </rPh>
    <rPh sb="15" eb="16">
      <t>ナイ</t>
    </rPh>
    <rPh sb="16" eb="19">
      <t>カシダシスウ</t>
    </rPh>
    <phoneticPr fontId="2"/>
  </si>
  <si>
    <t>１９時００分</t>
    <phoneticPr fontId="2"/>
  </si>
  <si>
    <t>（うち児童）
（人）</t>
    <rPh sb="3" eb="5">
      <t>ジドウ</t>
    </rPh>
    <rPh sb="8" eb="9">
      <t>ニン</t>
    </rPh>
    <phoneticPr fontId="2"/>
  </si>
  <si>
    <t>月曜が休日に当たる時はその翌日</t>
    <phoneticPr fontId="2"/>
  </si>
  <si>
    <t>　</t>
    <phoneticPr fontId="2"/>
  </si>
  <si>
    <t>西粟倉村</t>
    <rPh sb="0" eb="4">
      <t>ニシアワクラソン</t>
    </rPh>
    <phoneticPr fontId="2"/>
  </si>
  <si>
    <t>あわくら</t>
    <phoneticPr fontId="2"/>
  </si>
  <si>
    <t>あわくら</t>
    <phoneticPr fontId="2"/>
  </si>
  <si>
    <t>ナカモト　マサユキ</t>
    <phoneticPr fontId="2"/>
  </si>
  <si>
    <t>中本　正行</t>
    <rPh sb="0" eb="2">
      <t>ナカモト</t>
    </rPh>
    <rPh sb="3" eb="5">
      <t>マサユキ</t>
    </rPh>
    <phoneticPr fontId="2"/>
  </si>
  <si>
    <t>-</t>
    <phoneticPr fontId="2"/>
  </si>
  <si>
    <t>-</t>
    <phoneticPr fontId="2"/>
  </si>
  <si>
    <t>地上４階地下１階</t>
    <phoneticPr fontId="2"/>
  </si>
  <si>
    <t>西粟倉村</t>
    <rPh sb="0" eb="1">
      <t>ニシ</t>
    </rPh>
    <rPh sb="1" eb="3">
      <t>アワクラ</t>
    </rPh>
    <rPh sb="3" eb="4">
      <t>ソン</t>
    </rPh>
    <phoneticPr fontId="2"/>
  </si>
  <si>
    <t>●市町村計</t>
    <rPh sb="1" eb="3">
      <t>シチョウ</t>
    </rPh>
    <rPh sb="3" eb="4">
      <t>ムラ</t>
    </rPh>
    <rPh sb="4" eb="5">
      <t>ケイ</t>
    </rPh>
    <phoneticPr fontId="2"/>
  </si>
  <si>
    <t>●市町村計</t>
    <rPh sb="1" eb="2">
      <t>シ</t>
    </rPh>
    <rPh sb="2" eb="3">
      <t>チョウ</t>
    </rPh>
    <rPh sb="3" eb="4">
      <t>ムラ</t>
    </rPh>
    <rPh sb="4" eb="5">
      <t>ケイ</t>
    </rPh>
    <phoneticPr fontId="2"/>
  </si>
  <si>
    <t>●県・市町村計</t>
    <rPh sb="1" eb="2">
      <t>ケン</t>
    </rPh>
    <rPh sb="3" eb="4">
      <t>シ</t>
    </rPh>
    <rPh sb="4" eb="5">
      <t>チョウ</t>
    </rPh>
    <rPh sb="5" eb="6">
      <t>ムラ</t>
    </rPh>
    <rPh sb="6" eb="7">
      <t>ケイ</t>
    </rPh>
    <phoneticPr fontId="2"/>
  </si>
  <si>
    <t>●県・市町村計</t>
    <rPh sb="1" eb="2">
      <t>ケン</t>
    </rPh>
    <rPh sb="3" eb="4">
      <t>シ</t>
    </rPh>
    <rPh sb="4" eb="5">
      <t>チョウ</t>
    </rPh>
    <rPh sb="5" eb="6">
      <t>ソン</t>
    </rPh>
    <rPh sb="6" eb="7">
      <t>ケイ</t>
    </rPh>
    <phoneticPr fontId="2"/>
  </si>
  <si>
    <t>（うち児童）</t>
    <rPh sb="3" eb="5">
      <t>ジドウ</t>
    </rPh>
    <phoneticPr fontId="2"/>
  </si>
  <si>
    <t>（うち自動車）</t>
    <rPh sb="3" eb="6">
      <t>ジドウシャ</t>
    </rPh>
    <phoneticPr fontId="2"/>
  </si>
  <si>
    <t>（うちｻｰﾋﾞｽﾎﾟｲﾝﾄ）</t>
    <phoneticPr fontId="2"/>
  </si>
  <si>
    <t>（うちｻｰﾋﾞｽﾎﾟｲﾝﾄ）</t>
    <phoneticPr fontId="2"/>
  </si>
  <si>
    <t>（うちｻｰﾋﾞｽﾎﾟｲﾝﾄ）</t>
    <phoneticPr fontId="2"/>
  </si>
  <si>
    <t>（うち自治体内）</t>
    <rPh sb="3" eb="6">
      <t>ジチタイ</t>
    </rPh>
    <rPh sb="6" eb="7">
      <t>ナイ</t>
    </rPh>
    <phoneticPr fontId="2"/>
  </si>
  <si>
    <t>（うちｻｰﾋﾞｽﾞﾎﾟｲﾝﾄ）</t>
    <phoneticPr fontId="2"/>
  </si>
  <si>
    <t>真中</t>
    <phoneticPr fontId="2"/>
  </si>
  <si>
    <t>真中</t>
    <phoneticPr fontId="2"/>
  </si>
  <si>
    <t>あわくら</t>
    <phoneticPr fontId="2"/>
  </si>
  <si>
    <t>経常費2019年度決算額</t>
  </si>
  <si>
    <t>資料費2019年度決算額</t>
  </si>
  <si>
    <t>図書費2019年度決算額</t>
  </si>
  <si>
    <t>雑誌新聞費2019年度決算額</t>
  </si>
  <si>
    <t>視聴覚資料費2019年度決算額</t>
  </si>
  <si>
    <t>自動車図書館用2019年度決算額</t>
  </si>
  <si>
    <t>その他の資料費2019年度決算額</t>
  </si>
  <si>
    <t>その他の図書館費2019年度決算額</t>
  </si>
  <si>
    <t>臨時的経費2019年度決算額</t>
  </si>
  <si>
    <t>臨時資料費2019年度決算額</t>
  </si>
  <si>
    <t>経常費2021年度予算額</t>
  </si>
  <si>
    <t>資料費2021年度予算額</t>
  </si>
  <si>
    <t>図書費2021年度予算額</t>
  </si>
  <si>
    <t>雑誌新聞費2021年度予算額</t>
  </si>
  <si>
    <t>視聴覚資料費2021年度予算額</t>
  </si>
  <si>
    <t>自動車図書館用2021年度予算額</t>
  </si>
  <si>
    <t>その他の資料費2021年度予算額</t>
  </si>
  <si>
    <t>その他の図書館費2021年度予算額</t>
  </si>
  <si>
    <t>臨時的経費2021年度予算額</t>
  </si>
  <si>
    <t>臨時資料費2021年度予算額</t>
  </si>
  <si>
    <t>-</t>
    <phoneticPr fontId="2"/>
  </si>
  <si>
    <t>２３０万冊</t>
    <phoneticPr fontId="2"/>
  </si>
  <si>
    <t>-</t>
    <phoneticPr fontId="2"/>
  </si>
  <si>
    <t>有</t>
    <rPh sb="0" eb="1">
      <t>ア</t>
    </rPh>
    <phoneticPr fontId="2"/>
  </si>
  <si>
    <t>701-2604</t>
  </si>
  <si>
    <t>9:30</t>
  </si>
  <si>
    <t>18:00</t>
  </si>
  <si>
    <t>*</t>
  </si>
  <si>
    <t>701-0303</t>
  </si>
  <si>
    <t>10:00</t>
  </si>
  <si>
    <t>700-0843</t>
  </si>
  <si>
    <t>700-0903</t>
  </si>
  <si>
    <t>20:00</t>
  </si>
  <si>
    <t>702-8024</t>
  </si>
  <si>
    <t>701-1463</t>
  </si>
  <si>
    <t>700-0016</t>
  </si>
  <si>
    <t/>
  </si>
  <si>
    <t>709-3111</t>
  </si>
  <si>
    <t>086-722-4555</t>
  </si>
  <si>
    <t>086-722-4550</t>
  </si>
  <si>
    <t>709-2121</t>
  </si>
  <si>
    <t>086-724-1712</t>
  </si>
  <si>
    <t>709-0856</t>
  </si>
  <si>
    <t>709-1215</t>
  </si>
  <si>
    <t>086-362-5277</t>
  </si>
  <si>
    <t>9:00</t>
  </si>
  <si>
    <t>17:00</t>
  </si>
  <si>
    <t>710-0046</t>
  </si>
  <si>
    <t>19:00</t>
  </si>
  <si>
    <t>711-0913</t>
  </si>
  <si>
    <t>713-8102</t>
  </si>
  <si>
    <t>712-8064</t>
  </si>
  <si>
    <t>710-1301</t>
  </si>
  <si>
    <t>086-698-8300</t>
  </si>
  <si>
    <t>710-0261</t>
  </si>
  <si>
    <t>708-8520</t>
  </si>
  <si>
    <t>709-3905</t>
  </si>
  <si>
    <t>709-4603</t>
  </si>
  <si>
    <t>津山市中北下1271</t>
  </si>
  <si>
    <t>0868-57-3444</t>
  </si>
  <si>
    <t>708-1205</t>
  </si>
  <si>
    <t>津山市新野東584</t>
  </si>
  <si>
    <t>0868-36-8622</t>
  </si>
  <si>
    <t>0868-36-7520</t>
  </si>
  <si>
    <t>706-0011</t>
  </si>
  <si>
    <t>0863-31-3712</t>
  </si>
  <si>
    <t>0863-31-5250</t>
  </si>
  <si>
    <t>21:00</t>
  </si>
  <si>
    <t>714-0087</t>
  </si>
  <si>
    <t>0865-63-1038</t>
  </si>
  <si>
    <t>0865-62-3899</t>
  </si>
  <si>
    <t>715-0019</t>
  </si>
  <si>
    <t>0866-62-0822</t>
  </si>
  <si>
    <t>0866-62-7999</t>
  </si>
  <si>
    <t>714-2111</t>
  </si>
  <si>
    <t>0866-72-1702</t>
  </si>
  <si>
    <t>0866-72-1701</t>
  </si>
  <si>
    <t>714-1406</t>
  </si>
  <si>
    <t>井原市美星町三山1055</t>
  </si>
  <si>
    <t>0866-87-3123</t>
  </si>
  <si>
    <t>719-1131</t>
  </si>
  <si>
    <t>0866-93-4422</t>
  </si>
  <si>
    <t>0866-92-8384</t>
  </si>
  <si>
    <t>716-0039</t>
  </si>
  <si>
    <t>高梁市旭町1306</t>
  </si>
  <si>
    <t>0866-22-2912</t>
  </si>
  <si>
    <t>0866-22-1115</t>
  </si>
  <si>
    <t>718-0011</t>
  </si>
  <si>
    <t>0867-72-2826</t>
  </si>
  <si>
    <t>0867-72-6216</t>
  </si>
  <si>
    <t>705-0021</t>
  </si>
  <si>
    <t>0869-64-1134</t>
  </si>
  <si>
    <t>0869-64-1250</t>
  </si>
  <si>
    <t>701-3204</t>
  </si>
  <si>
    <t>0869-72-1085</t>
  </si>
  <si>
    <t>0869-72-1098</t>
  </si>
  <si>
    <t>709-0225</t>
  </si>
  <si>
    <t>備前市吉永町三股19</t>
  </si>
  <si>
    <t>0869-84-2605</t>
  </si>
  <si>
    <t>0869-84-3844</t>
  </si>
  <si>
    <t>701-4302</t>
  </si>
  <si>
    <t>瀬戸内市牛窓町牛窓4911</t>
  </si>
  <si>
    <t>0869-34-5653</t>
  </si>
  <si>
    <t>701-4221</t>
  </si>
  <si>
    <t>0869-24-8900</t>
  </si>
  <si>
    <t>0869-24-8901</t>
  </si>
  <si>
    <t>701-4264</t>
  </si>
  <si>
    <t>709-0816</t>
  </si>
  <si>
    <t>086-955-0076</t>
  </si>
  <si>
    <t>086-955-0083</t>
  </si>
  <si>
    <t>709-0705</t>
  </si>
  <si>
    <t>086-995-1273</t>
  </si>
  <si>
    <t>086-995-3823</t>
  </si>
  <si>
    <t>701-2503</t>
  </si>
  <si>
    <t>赤磐市周匝142</t>
  </si>
  <si>
    <t>086-954-9200</t>
  </si>
  <si>
    <t>086-954-9201</t>
  </si>
  <si>
    <t>701-2222</t>
  </si>
  <si>
    <t>赤磐市町苅田507</t>
  </si>
  <si>
    <t>086-957-2212</t>
  </si>
  <si>
    <t>086-957-9450</t>
  </si>
  <si>
    <t>719-3214</t>
  </si>
  <si>
    <t>0867-42-7203</t>
  </si>
  <si>
    <t>0867-42-7204</t>
  </si>
  <si>
    <t>水曜日が祝日の場合は翌日</t>
  </si>
  <si>
    <t>717-0504</t>
  </si>
  <si>
    <t>真庭市蒜山下福田305</t>
  </si>
  <si>
    <t>0867-66-7880</t>
  </si>
  <si>
    <t>0867-66-7881</t>
  </si>
  <si>
    <t>716-1411</t>
  </si>
  <si>
    <t>真庭市上水田3131</t>
  </si>
  <si>
    <t>0866-52-5220</t>
  </si>
  <si>
    <t>0866-52-5221</t>
  </si>
  <si>
    <t>719-3144</t>
  </si>
  <si>
    <t>真庭市落合垂水618</t>
  </si>
  <si>
    <t>0867-52-3315</t>
  </si>
  <si>
    <t>0867-52-1507</t>
  </si>
  <si>
    <t>717-0105</t>
  </si>
  <si>
    <t>真庭市美甘4134</t>
  </si>
  <si>
    <t>0867-56-2611</t>
  </si>
  <si>
    <t>0867-56-2033</t>
  </si>
  <si>
    <t>717-0406</t>
  </si>
  <si>
    <t>真庭市豊栄1515</t>
  </si>
  <si>
    <t>0867-62-2014</t>
  </si>
  <si>
    <t>0867-62-2097</t>
  </si>
  <si>
    <t>717-0013</t>
  </si>
  <si>
    <t>0867-44-2012</t>
  </si>
  <si>
    <t>0867-44-2020</t>
  </si>
  <si>
    <t>月曜日が祝日の場合は翌日</t>
  </si>
  <si>
    <t>707-0412</t>
  </si>
  <si>
    <t>美作市古町1709</t>
  </si>
  <si>
    <t>0868-78-3111</t>
  </si>
  <si>
    <t>0868-78-4851</t>
  </si>
  <si>
    <t>祝日</t>
  </si>
  <si>
    <t>709-4292</t>
  </si>
  <si>
    <t>美作市江見945</t>
  </si>
  <si>
    <t>0868-75-0007</t>
  </si>
  <si>
    <t>0868-75-8646</t>
  </si>
  <si>
    <t>707-0403</t>
  </si>
  <si>
    <t>美作市東青野395</t>
  </si>
  <si>
    <t>0868-78-3650</t>
  </si>
  <si>
    <t>0868-78-4568</t>
  </si>
  <si>
    <t>707-0113</t>
  </si>
  <si>
    <t>美作市真加部1616</t>
  </si>
  <si>
    <t>0868-77-1111</t>
  </si>
  <si>
    <t>0868-77-1242</t>
  </si>
  <si>
    <t>719-0104</t>
  </si>
  <si>
    <t>0865-42-6637</t>
  </si>
  <si>
    <t>0865-42-6590</t>
  </si>
  <si>
    <t>719-0243</t>
  </si>
  <si>
    <t>0865-44-7004</t>
  </si>
  <si>
    <t>714-0101</t>
  </si>
  <si>
    <t>浅口市寄島町16010</t>
  </si>
  <si>
    <t>0865-54-3144</t>
  </si>
  <si>
    <t>0865-54-3015</t>
  </si>
  <si>
    <t>709-0422</t>
  </si>
  <si>
    <t>0869-93-0433</t>
  </si>
  <si>
    <t>0869-92-9372</t>
  </si>
  <si>
    <t>709-0521</t>
  </si>
  <si>
    <t>0869-88-9112</t>
  </si>
  <si>
    <t>0869-88-9008</t>
  </si>
  <si>
    <t>719-0301</t>
  </si>
  <si>
    <t>浅口郡里庄町里見2621</t>
  </si>
  <si>
    <t>0865-64-6016</t>
  </si>
  <si>
    <t>0865-64-6017</t>
  </si>
  <si>
    <t>714-1201</t>
  </si>
  <si>
    <t>0866-82-2100</t>
  </si>
  <si>
    <t>0866-82-9101</t>
  </si>
  <si>
    <t>708-0324</t>
  </si>
  <si>
    <t>0868-54-7700</t>
  </si>
  <si>
    <t>0868-54-7755</t>
  </si>
  <si>
    <t>709-4316</t>
  </si>
  <si>
    <t>0868-38-0250</t>
  </si>
  <si>
    <t>0868-38-0260</t>
  </si>
  <si>
    <t>708-1323</t>
  </si>
  <si>
    <t>勝田郡奈義町豊沢441</t>
  </si>
  <si>
    <t>0868-36-5811</t>
  </si>
  <si>
    <t>0868-36-5855</t>
  </si>
  <si>
    <t>707-0503</t>
  </si>
  <si>
    <t>0868-79-2116</t>
  </si>
  <si>
    <t>709-3614</t>
  </si>
  <si>
    <t>086-728-4322</t>
  </si>
  <si>
    <t>086-728-4323</t>
  </si>
  <si>
    <t>709-3404</t>
  </si>
  <si>
    <t>708-1543</t>
  </si>
  <si>
    <t>久米郡美咲町書副180</t>
  </si>
  <si>
    <t>0868-64-7055</t>
  </si>
  <si>
    <t>0868-64-7547</t>
  </si>
  <si>
    <t>0868-66-7151</t>
  </si>
  <si>
    <t>0868-66-7152</t>
  </si>
  <si>
    <t>709-2398</t>
  </si>
  <si>
    <t>0867-34-1115</t>
  </si>
  <si>
    <t>0867-34-1124</t>
  </si>
  <si>
    <t>716-1192</t>
  </si>
  <si>
    <t>0866-54-1331</t>
  </si>
  <si>
    <t>0866-54-1311</t>
  </si>
  <si>
    <t>719-0111</t>
  </si>
  <si>
    <t>浅口市金光町大谷320</t>
  </si>
  <si>
    <t>0865-42-2054</t>
  </si>
  <si>
    <t>0865-42-3134</t>
  </si>
  <si>
    <t>701-1331</t>
  </si>
  <si>
    <t>岡山市北区高松稲荷712</t>
  </si>
  <si>
    <t>086-287-3708</t>
  </si>
  <si>
    <t>086-287-3709</t>
  </si>
  <si>
    <t>15:00</t>
  </si>
  <si>
    <t>単独</t>
    <rPh sb="0" eb="2">
      <t>タンドク</t>
    </rPh>
    <phoneticPr fontId="2"/>
  </si>
  <si>
    <t>　　　　休館日、開館時間、自動車図書館等</t>
    <phoneticPr fontId="2"/>
  </si>
  <si>
    <t>　　　　施設面積、館長名、職員数、創設年等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</si>
  <si>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</si>
  <si>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</si>
  <si>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</si>
  <si>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</si>
  <si>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　　　　蔵書冊数、資料費　 （</t>
    <phoneticPr fontId="2"/>
  </si>
  <si>
    <t>）</t>
    <phoneticPr fontId="2"/>
  </si>
  <si>
    <t>５</t>
    <phoneticPr fontId="2"/>
  </si>
  <si>
    <t>　　　　年間購入冊数、寄贈等冊数、受入冊数</t>
    <phoneticPr fontId="2"/>
  </si>
  <si>
    <t>　　　　開館日数、個人貸出、予約件数、相互貸借、複写、</t>
    <phoneticPr fontId="2"/>
  </si>
  <si>
    <t>　　　　レファレンス</t>
    <phoneticPr fontId="2"/>
  </si>
  <si>
    <t>　　　　登録者、一人当たり貸出・蔵書・資料費、</t>
    <phoneticPr fontId="2"/>
  </si>
  <si>
    <t>　　　　職員当たり奉仕人口等</t>
    <phoneticPr fontId="2"/>
  </si>
  <si>
    <t>６</t>
    <phoneticPr fontId="2"/>
  </si>
  <si>
    <t>７</t>
    <phoneticPr fontId="2"/>
  </si>
  <si>
    <t>収録対象</t>
    <phoneticPr fontId="2"/>
  </si>
  <si>
    <t>　　　公立図書館は図書館法第２条でいう図書館を対象とし、その他</t>
    <phoneticPr fontId="2"/>
  </si>
  <si>
    <t>　　　（公社）日本図書館協会『公共図書館調査』がこれまで集計対象</t>
    <phoneticPr fontId="2"/>
  </si>
  <si>
    <t>　　とした図書館。公民館図書室は対象としていない。</t>
    <phoneticPr fontId="2"/>
  </si>
  <si>
    <t>公共図書館一覧　・・・・・・・・・・・・・・・・・・・・・・・・・・・・・・・・・・・・・・・・</t>
    <phoneticPr fontId="2"/>
  </si>
  <si>
    <t>運営　・・・・・・・・・・・・・・・・・・・・・・・・・・・・・・・・・・・・・・・・・・・・・・・・・・</t>
    <phoneticPr fontId="2"/>
  </si>
  <si>
    <t>施設・職員　・・・・・・・・・・・・・・・・・・・・・・・・・・・・・・・・・・・・・・・・・・・・・</t>
    <phoneticPr fontId="2"/>
  </si>
  <si>
    <t>奉仕状況（１） ・・・・・・・・・・・・・・・・・・・・・・・・・・・・・・・・・・・・・・・・・・・</t>
    <phoneticPr fontId="2"/>
  </si>
  <si>
    <t>資料（２） ・・・・・・・・・・・・・・・・・・・・・・・・・・・・・・・・・・・・・・・・・・・・・・・</t>
    <phoneticPr fontId="2"/>
  </si>
  <si>
    <t>経費・資料（１） ・・・・・・・・・・・・・・・・・・・・・・・・・・・・・・・・・・・・・・・・・・</t>
    <phoneticPr fontId="2"/>
  </si>
  <si>
    <t>奉仕状況（２） ・・・・・・・・・・・・・・・・・・・・・・・・・・・・・・・・・・・・・・・・・・・</t>
    <phoneticPr fontId="2"/>
  </si>
  <si>
    <t>岡山県立図書館</t>
    <rPh sb="0" eb="2">
      <t>オカヤマ</t>
    </rPh>
    <rPh sb="2" eb="4">
      <t>ケンリツ</t>
    </rPh>
    <rPh sb="4" eb="7">
      <t>トショカン</t>
    </rPh>
    <phoneticPr fontId="2"/>
  </si>
  <si>
    <t>※　｢奉仕人口｣は、岡山県住民基本台帳2022年１月１日現在のものである。</t>
    <rPh sb="3" eb="5">
      <t>ホウシ</t>
    </rPh>
    <rPh sb="5" eb="7">
      <t>ジンコウ</t>
    </rPh>
    <rPh sb="10" eb="13">
      <t>オカヤマケン</t>
    </rPh>
    <rPh sb="13" eb="15">
      <t>ジュウミン</t>
    </rPh>
    <rPh sb="15" eb="17">
      <t>キホン</t>
    </rPh>
    <rPh sb="17" eb="19">
      <t>ダイチョウ</t>
    </rPh>
    <rPh sb="23" eb="24">
      <t>ネン</t>
    </rPh>
    <rPh sb="25" eb="26">
      <t>ツキ</t>
    </rPh>
    <rPh sb="27" eb="28">
      <t>ニチ</t>
    </rPh>
    <rPh sb="28" eb="30">
      <t>ゲンザイ</t>
    </rPh>
    <phoneticPr fontId="2"/>
  </si>
  <si>
    <t>英田郡西粟倉村影石33-1</t>
  </si>
  <si>
    <t>〒</t>
  </si>
  <si>
    <t>〒</t>
    <phoneticPr fontId="2"/>
  </si>
  <si>
    <t>-</t>
    <phoneticPr fontId="2"/>
  </si>
  <si>
    <t>700-0823</t>
  </si>
  <si>
    <t>岡山市北区丸の内2丁目6-30</t>
  </si>
  <si>
    <t>玉野市宇野1丁目38-1</t>
  </si>
  <si>
    <t>707-8501</t>
  </si>
  <si>
    <t>美作市栄町35</t>
  </si>
  <si>
    <t>0868-72-1135</t>
  </si>
  <si>
    <t>0868-72-1145</t>
  </si>
  <si>
    <t>赤磐市下市325-1</t>
  </si>
  <si>
    <t>最終金曜日（6～8月，12月を除く）</t>
  </si>
  <si>
    <t>赤磐市松木621-1</t>
  </si>
  <si>
    <t>美作市福本806-1</t>
  </si>
  <si>
    <t>祝日（月曜日の場合はその翌日も休館）</t>
  </si>
  <si>
    <t>国民の祝日（月曜日の場合はその翌日も休館）</t>
  </si>
  <si>
    <t>和気郡和気町尺所2-7</t>
  </si>
  <si>
    <t>月曜日が祝日の場合は開館し，翌火曜日を休館</t>
  </si>
  <si>
    <t>和気郡和気町父井原430-1</t>
  </si>
  <si>
    <t>小田郡矢掛町矢掛2677-1</t>
  </si>
  <si>
    <t>苫田郡鏡野町竹田663-7</t>
  </si>
  <si>
    <t>国民の祝日</t>
  </si>
  <si>
    <t>岡山市北区幸町10-16</t>
  </si>
  <si>
    <t>岡山市南区浦安南町493-2</t>
  </si>
  <si>
    <t>岡山市北区伊島町2丁目9-38</t>
  </si>
  <si>
    <t>岡山市北区建部町福渡487-1</t>
  </si>
  <si>
    <t>岡山市東区瀬戸町下188-2</t>
  </si>
  <si>
    <t>倉敷市中央2丁目6-1</t>
  </si>
  <si>
    <t>倉敷市児島味野2丁目2-37</t>
  </si>
  <si>
    <t>倉敷市玉島1丁目2-37</t>
  </si>
  <si>
    <t>倉敷市水島青葉町4-40</t>
  </si>
  <si>
    <t>倉敷市真備町箭田47-1</t>
  </si>
  <si>
    <t>倉敷市船穂町船穂1702-1</t>
  </si>
  <si>
    <t>津山市加茂町塔中113-6</t>
  </si>
  <si>
    <t>笠岡市六番町1-15</t>
  </si>
  <si>
    <t>井原市井原町1260-1</t>
  </si>
  <si>
    <t>井原市芳井町吉井4058-1</t>
  </si>
  <si>
    <t>総社市中央3丁目10-113</t>
  </si>
  <si>
    <t>瀬戸内市邑久町尾張465-1</t>
  </si>
  <si>
    <t>真庭市勝山53-1</t>
  </si>
  <si>
    <t>真庭市鍋屋17-1</t>
  </si>
  <si>
    <t>浅口市金光町占見新田790-1</t>
  </si>
  <si>
    <t>加賀郡吉備中央町下加茂1073-1</t>
  </si>
  <si>
    <t>加賀郡吉備中央町豊野1-2</t>
  </si>
  <si>
    <t>新見市新見123-2</t>
  </si>
  <si>
    <t>月曜日が祝日の場合はその翌日</t>
  </si>
  <si>
    <t>備前市西片上17-2</t>
  </si>
  <si>
    <t>備前市日生町日生241-87</t>
  </si>
  <si>
    <t>勝田郡勝央町勝間田207-4</t>
  </si>
  <si>
    <t>館内整理日，月曜日が祝休日の場合はその翌日を休館</t>
  </si>
  <si>
    <t>月末近くの平日，祝日の翌日</t>
  </si>
  <si>
    <t>久米郡久米南町下弓削515-1</t>
  </si>
  <si>
    <t>-</t>
    <phoneticPr fontId="2"/>
  </si>
  <si>
    <t>-</t>
    <phoneticPr fontId="2"/>
  </si>
  <si>
    <t>都窪郡早島町前潟370-1</t>
  </si>
  <si>
    <t>祝日月曜日（開館日）の翌日</t>
  </si>
  <si>
    <t>土日を除く祝日の翌日</t>
  </si>
  <si>
    <t>祝日、月が祝日にあたる場合はその翌日（臨時開館する場合もあり）</t>
  </si>
  <si>
    <t>祝日、水が祝日にあたる場合はその翌日</t>
  </si>
  <si>
    <t>祝日、月・水が祝日にあたる場合はその翌日（臨時開館する場合もあり）</t>
  </si>
  <si>
    <t>30日に1度</t>
  </si>
  <si>
    <t>※　開館時間は、曜日により異なる場合があります。詳しくは各図書館にお問い合わせください。</t>
    <rPh sb="2" eb="6">
      <t>カイカンジカン</t>
    </rPh>
    <rPh sb="8" eb="10">
      <t>ヨウビ</t>
    </rPh>
    <rPh sb="13" eb="14">
      <t>コト</t>
    </rPh>
    <rPh sb="16" eb="18">
      <t>バアイ</t>
    </rPh>
    <rPh sb="24" eb="25">
      <t>クワ</t>
    </rPh>
    <rPh sb="28" eb="32">
      <t>カクトショカン</t>
    </rPh>
    <rPh sb="34" eb="35">
      <t>ト</t>
    </rPh>
    <rPh sb="36" eb="37">
      <t>ア</t>
    </rPh>
    <phoneticPr fontId="2"/>
  </si>
  <si>
    <t>浅口市鴨方町鴨方2244-13</t>
  </si>
  <si>
    <t>職員数（人）  　　　2025.4.1現在</t>
    <rPh sb="0" eb="2">
      <t>ショクイン</t>
    </rPh>
    <rPh sb="2" eb="3">
      <t>スウ</t>
    </rPh>
    <rPh sb="4" eb="5">
      <t>ニン</t>
    </rPh>
    <rPh sb="19" eb="21">
      <t>ゲンザイ</t>
    </rPh>
    <phoneticPr fontId="2"/>
  </si>
  <si>
    <t>※　人口一人当たり資料費の決算には、岡山県住民基本台帳令和6(2024)年１月現在の数値を、予算には、同令和7(2025)年１月現在の数値を使用した。</t>
    <rPh sb="2" eb="4">
      <t>ジンコウ</t>
    </rPh>
    <rPh sb="4" eb="6">
      <t>ヒトリ</t>
    </rPh>
    <rPh sb="6" eb="7">
      <t>ア</t>
    </rPh>
    <rPh sb="9" eb="12">
      <t>シリョウヒ</t>
    </rPh>
    <rPh sb="13" eb="15">
      <t>ケッサン</t>
    </rPh>
    <rPh sb="18" eb="21">
      <t>オカヤマケン</t>
    </rPh>
    <rPh sb="21" eb="23">
      <t>ジュウミン</t>
    </rPh>
    <rPh sb="23" eb="25">
      <t>キホン</t>
    </rPh>
    <rPh sb="25" eb="27">
      <t>ダイチョウ</t>
    </rPh>
    <rPh sb="27" eb="29">
      <t>レイワ</t>
    </rPh>
    <rPh sb="36" eb="37">
      <t>ネン</t>
    </rPh>
    <rPh sb="38" eb="39">
      <t>ツキ</t>
    </rPh>
    <rPh sb="39" eb="41">
      <t>ゲンザイ</t>
    </rPh>
    <rPh sb="42" eb="44">
      <t>スウチ</t>
    </rPh>
    <rPh sb="51" eb="52">
      <t>ドウ</t>
    </rPh>
    <rPh sb="52" eb="54">
      <t>レイワ</t>
    </rPh>
    <phoneticPr fontId="2"/>
  </si>
  <si>
    <t>瀬戸内市民図書館</t>
  </si>
  <si>
    <t>瀬戸内市長船図書館</t>
  </si>
  <si>
    <t>瀬戸内市長船町土師277-4</t>
  </si>
  <si>
    <t>0869-26-8009</t>
  </si>
  <si>
    <t>⋆</t>
  </si>
  <si>
    <t>祝日開館の翌日(月曜日が祝日の場合はその翌日)</t>
  </si>
  <si>
    <t>祝日(月曜日が祝日の場合はその翌日)</t>
  </si>
  <si>
    <t>和気町立図書館</t>
  </si>
  <si>
    <t>早島町立図書館</t>
  </si>
  <si>
    <t>里庄町立図書館</t>
  </si>
  <si>
    <t>夏まつり里庄・産業文化祭開催日</t>
  </si>
  <si>
    <t>709-3717</t>
  </si>
  <si>
    <t>久米郡美咲町原田3100-1</t>
  </si>
  <si>
    <t>0867-27-3674</t>
  </si>
  <si>
    <t>0867-27-3672</t>
  </si>
  <si>
    <t>※　｢奉仕人口｣は、岡山県住民基本台帳 令和7(2025)年１月１日現在のものである。</t>
    <rPh sb="3" eb="5">
      <t>ホウシ</t>
    </rPh>
    <rPh sb="5" eb="7">
      <t>ジンコウ</t>
    </rPh>
    <rPh sb="10" eb="13">
      <t>オカヤマケン</t>
    </rPh>
    <rPh sb="13" eb="15">
      <t>ジュウミン</t>
    </rPh>
    <rPh sb="15" eb="17">
      <t>キホン</t>
    </rPh>
    <rPh sb="17" eb="19">
      <t>ダイチョウ</t>
    </rPh>
    <rPh sb="20" eb="22">
      <t>レイワ</t>
    </rPh>
    <rPh sb="29" eb="30">
      <t>ネン</t>
    </rPh>
    <rPh sb="31" eb="32">
      <t>ツキ</t>
    </rPh>
    <rPh sb="33" eb="34">
      <t>ニチ</t>
    </rPh>
    <rPh sb="34" eb="36">
      <t>ゲンザイ</t>
    </rPh>
    <phoneticPr fontId="2"/>
  </si>
  <si>
    <t>令和７年１０月発行</t>
    <rPh sb="0" eb="2">
      <t>レイワ</t>
    </rPh>
    <rPh sb="3" eb="4">
      <t>ネン</t>
    </rPh>
    <rPh sb="6" eb="7">
      <t>ガツ</t>
    </rPh>
    <rPh sb="7" eb="9">
      <t>ハッコウ</t>
    </rPh>
    <phoneticPr fontId="2"/>
  </si>
  <si>
    <t>岡山市立中央図書館</t>
  </si>
  <si>
    <t>岡山市立幸町図書館</t>
  </si>
  <si>
    <t>岡山市立浦安総合公園図書館</t>
  </si>
  <si>
    <t>岡山市立足守図書館</t>
  </si>
  <si>
    <t>岡山市立伊島図書館</t>
  </si>
  <si>
    <t>岡山市立建部町図書館</t>
  </si>
  <si>
    <t>岡山市立御津図書館</t>
  </si>
  <si>
    <t>岡山市立瀬戸町図書館</t>
  </si>
  <si>
    <t>岡山市立灘崎図書館</t>
  </si>
  <si>
    <t>倉敷市立中央図書館</t>
  </si>
  <si>
    <t>倉敷市立水島図書館</t>
  </si>
  <si>
    <t>倉敷市立児島図書館</t>
  </si>
  <si>
    <t>倉敷市立玉島図書館</t>
  </si>
  <si>
    <t>倉敷市立船穂図書館</t>
  </si>
  <si>
    <t>倉敷市立真備図書館</t>
  </si>
  <si>
    <t>津山市立図書館</t>
  </si>
  <si>
    <t>津山市立加茂町図書館</t>
  </si>
  <si>
    <t>津山市立久米図書館</t>
  </si>
  <si>
    <t>津山市立勝北図書館</t>
  </si>
  <si>
    <t>玉野市立図書館</t>
  </si>
  <si>
    <t>笠岡市立図書館</t>
  </si>
  <si>
    <t>井原市井原図書館</t>
  </si>
  <si>
    <t>井原市芳井図書館</t>
  </si>
  <si>
    <t>井原市美星図書館</t>
  </si>
  <si>
    <t>総社市図書館</t>
  </si>
  <si>
    <t>高梁市図書館</t>
  </si>
  <si>
    <t>新見市立中央図書館</t>
  </si>
  <si>
    <t>備前市立図書館</t>
  </si>
  <si>
    <t>備前市立図書館日生分館</t>
  </si>
  <si>
    <t>備前市立図書館吉永分館</t>
  </si>
  <si>
    <t>瀬戸内市牛窓図書館</t>
  </si>
  <si>
    <t>赤磐市立中央図書館</t>
  </si>
  <si>
    <t>赤磐市立赤坂図書館</t>
  </si>
  <si>
    <t>赤磐市立熊山図書館</t>
  </si>
  <si>
    <t>赤磐市立吉井図書館</t>
  </si>
  <si>
    <t>真庭市立中央図書館</t>
  </si>
  <si>
    <t>真庭市立久世図書館</t>
  </si>
  <si>
    <t>真庭市立蒜山図書館</t>
  </si>
  <si>
    <t>真庭市立落合図書館</t>
  </si>
  <si>
    <t>真庭市立北房図書館</t>
  </si>
  <si>
    <t>真庭市立美甘図書館</t>
  </si>
  <si>
    <t>真庭市立湯原図書館</t>
  </si>
  <si>
    <t>美作市立中央図書館</t>
  </si>
  <si>
    <t>美作市立英田図書館</t>
  </si>
  <si>
    <t>美作市立大原図書館</t>
  </si>
  <si>
    <t>美作市立作東図書館</t>
  </si>
  <si>
    <t>美作市立東粟倉図書館</t>
  </si>
  <si>
    <t>美作市立勝田図書館</t>
  </si>
  <si>
    <t>浅口市立鴨方図書館</t>
  </si>
  <si>
    <t>浅口市立金光さつき図書館</t>
  </si>
  <si>
    <t>浅口市立寄島図書館</t>
  </si>
  <si>
    <t>和気町立佐伯図書館</t>
  </si>
  <si>
    <t>矢掛町立図書館</t>
  </si>
  <si>
    <t>鏡野町立図書館</t>
  </si>
  <si>
    <t>勝央図書館</t>
  </si>
  <si>
    <t>奈義町立図書館</t>
  </si>
  <si>
    <t>あわくら図書館</t>
  </si>
  <si>
    <t>久米南町図書館</t>
  </si>
  <si>
    <t>美咲町立中央図書館</t>
  </si>
  <si>
    <t>美咲町立旭図書館</t>
  </si>
  <si>
    <t>久米郡美咲町西川1001-10</t>
  </si>
  <si>
    <t>美咲町立柵原図書館</t>
  </si>
  <si>
    <t>かもがわ図書館</t>
  </si>
  <si>
    <t>ロマン高原かよう図書館</t>
  </si>
  <si>
    <t>金光図書館</t>
  </si>
  <si>
    <t>最上図書館</t>
  </si>
  <si>
    <t>年末年始</t>
  </si>
  <si>
    <t>資料整理期間</t>
  </si>
  <si>
    <t>月曜日が休日の場合は翌日が休館､4月､7月､10月､1月の第2木曜日が休館</t>
  </si>
  <si>
    <t>毎月第2日曜日</t>
  </si>
  <si>
    <t>毎週水曜日</t>
  </si>
  <si>
    <t>毎週月水曜日</t>
  </si>
  <si>
    <t>毎月最終金曜日</t>
  </si>
  <si>
    <t>毎月最終火曜日</t>
  </si>
  <si>
    <t>14日に1度</t>
  </si>
  <si>
    <t>60日に1度</t>
  </si>
  <si>
    <t>最終金曜日（12月を除く）</t>
  </si>
  <si>
    <t>約1か月に1度</t>
  </si>
  <si>
    <t>毎週火曜日</t>
  </si>
  <si>
    <t>毎月第3日[平]曜日</t>
  </si>
  <si>
    <t>2週間に1度</t>
  </si>
  <si>
    <t>毎月月末</t>
  </si>
  <si>
    <t>毎月最終木曜日</t>
  </si>
  <si>
    <t>毎月第3日曜日</t>
  </si>
  <si>
    <t>館内整理日（年６日）</t>
  </si>
  <si>
    <t>毎月最終月曜日</t>
  </si>
  <si>
    <t>町のイベント開催時等臨時休館の場合有</t>
  </si>
  <si>
    <t>毎月第2345月曜日
最終金曜日</t>
    <rPh sb="8" eb="10">
      <t>ヨウビ</t>
    </rPh>
    <rPh sb="11" eb="13">
      <t>サイシュウ</t>
    </rPh>
    <phoneticPr fontId="2"/>
  </si>
  <si>
    <t>30日に1度</t>
    <phoneticPr fontId="2"/>
  </si>
  <si>
    <t>元日、入居ビルと市庁舎の法定電気点検日</t>
    <phoneticPr fontId="2"/>
  </si>
  <si>
    <t>祝日の翌日、市庁舎の法定電気点検日</t>
    <phoneticPr fontId="2"/>
  </si>
  <si>
    <t>月曜日が祝休日の場合は開館し、その直後の祝休日以外の日に休館</t>
    <phoneticPr fontId="2"/>
  </si>
  <si>
    <t>月1回</t>
    <phoneticPr fontId="2"/>
  </si>
  <si>
    <t>祝日の翌日、月末日（土日を除く）</t>
    <phoneticPr fontId="2"/>
  </si>
  <si>
    <t>*</t>
    <phoneticPr fontId="2"/>
  </si>
  <si>
    <t>毎月最終水曜日
（祝日の場合は前週の水曜日）</t>
    <phoneticPr fontId="2"/>
  </si>
  <si>
    <t>祝日（ハッピーマンデーを除く）の直後の平日</t>
    <phoneticPr fontId="2"/>
  </si>
  <si>
    <t>国民の祝日</t>
    <phoneticPr fontId="2"/>
  </si>
  <si>
    <t>30日に1度</t>
    <rPh sb="2" eb="3">
      <t>ニチ</t>
    </rPh>
    <phoneticPr fontId="2"/>
  </si>
  <si>
    <t>毎週土・日曜日</t>
    <phoneticPr fontId="2"/>
  </si>
  <si>
    <t>国民の祝日（月曜日の場合はその翌日も休館）</t>
    <phoneticPr fontId="2"/>
  </si>
  <si>
    <t>毎月最終平日</t>
    <phoneticPr fontId="2"/>
  </si>
  <si>
    <t>毎月
第3日曜日・最終平日</t>
    <rPh sb="9" eb="11">
      <t>サイシュウ</t>
    </rPh>
    <rPh sb="11" eb="13">
      <t>ヘイジツ</t>
    </rPh>
    <phoneticPr fontId="2"/>
  </si>
  <si>
    <t>15日に1度</t>
    <rPh sb="2" eb="3">
      <t>ニチ</t>
    </rPh>
    <phoneticPr fontId="2"/>
  </si>
  <si>
    <t>創立記念日・夏期・金曜日午前は休館、毎月10・22日は開館</t>
    <phoneticPr fontId="2"/>
  </si>
  <si>
    <t>12/16～1/15、最上稲荷の年中行事執行の日</t>
    <phoneticPr fontId="2"/>
  </si>
  <si>
    <t>予約制</t>
    <rPh sb="0" eb="3">
      <t>ヨヤクセイ</t>
    </rPh>
    <phoneticPr fontId="2"/>
  </si>
  <si>
    <t>単独</t>
  </si>
  <si>
    <t>大西　治郎</t>
  </si>
  <si>
    <t>永田　朱美</t>
  </si>
  <si>
    <t>1918.12.00</t>
  </si>
  <si>
    <t>複合（併設含む）</t>
  </si>
  <si>
    <t>矢納　郁子</t>
  </si>
  <si>
    <t>1983.05.00</t>
  </si>
  <si>
    <t>西尾　浩至</t>
  </si>
  <si>
    <t>1990.04.00</t>
  </si>
  <si>
    <t>藤田　智之</t>
  </si>
  <si>
    <t>非常勤</t>
  </si>
  <si>
    <t>兼務</t>
  </si>
  <si>
    <t>1971.05.00</t>
  </si>
  <si>
    <t>浅沼　清宏</t>
  </si>
  <si>
    <t>1958.08.00</t>
  </si>
  <si>
    <t>杉山　良暢</t>
  </si>
  <si>
    <t>2007.01.22</t>
  </si>
  <si>
    <t>岸　優子</t>
  </si>
  <si>
    <t>1987.08.00</t>
  </si>
  <si>
    <t>石井　聡</t>
  </si>
  <si>
    <t>宮本　嘉彦</t>
  </si>
  <si>
    <t>1994.12.00</t>
  </si>
  <si>
    <t>唐渡　文明</t>
  </si>
  <si>
    <t>1968.04.01</t>
  </si>
  <si>
    <t>門脇　美葉</t>
  </si>
  <si>
    <t>1974.05.01</t>
  </si>
  <si>
    <t>多田　千江子</t>
  </si>
  <si>
    <t>1973.06.19</t>
  </si>
  <si>
    <t>児玉　道代</t>
  </si>
  <si>
    <t>1949.03.01</t>
  </si>
  <si>
    <t>山賀　ヤヨイ</t>
  </si>
  <si>
    <t>2000.04.01</t>
  </si>
  <si>
    <t>原田　栄一</t>
  </si>
  <si>
    <t>菊入　典子</t>
  </si>
  <si>
    <t>中央館と兼務</t>
  </si>
  <si>
    <t>1978.04.01</t>
  </si>
  <si>
    <t>2004.10.01</t>
  </si>
  <si>
    <t>1992.12.00</t>
  </si>
  <si>
    <t>1998.04.28</t>
  </si>
  <si>
    <t>正子　敦司</t>
  </si>
  <si>
    <t>1944.05.00</t>
  </si>
  <si>
    <t>徳山　佳代子</t>
  </si>
  <si>
    <t>1954.07.00</t>
  </si>
  <si>
    <t>田中　稔</t>
  </si>
  <si>
    <t>1956.9.22</t>
  </si>
  <si>
    <t>1996.03.01</t>
  </si>
  <si>
    <t>2006.04.01</t>
  </si>
  <si>
    <t>小原　靖子</t>
  </si>
  <si>
    <t>1982.05.00</t>
  </si>
  <si>
    <t>上森　智子</t>
  </si>
  <si>
    <t>1953.12.00</t>
  </si>
  <si>
    <t>藤森　貴広</t>
  </si>
  <si>
    <t>1968.09.25</t>
  </si>
  <si>
    <t>杉田　和也</t>
  </si>
  <si>
    <t>1986.04.01</t>
  </si>
  <si>
    <t>2005.03.22</t>
  </si>
  <si>
    <t>冨岡　潤</t>
  </si>
  <si>
    <t>2010.04.01</t>
  </si>
  <si>
    <t>2016.06.01</t>
  </si>
  <si>
    <t>矢部　寿</t>
  </si>
  <si>
    <t>1991.04.01</t>
  </si>
  <si>
    <t>戸川　陽子</t>
  </si>
  <si>
    <t>1971.03.00</t>
  </si>
  <si>
    <t>矢部　恭英</t>
  </si>
  <si>
    <t>2001.09.01</t>
  </si>
  <si>
    <t>平井　智子</t>
  </si>
  <si>
    <t>1999.03.27</t>
  </si>
  <si>
    <t>西川　正</t>
  </si>
  <si>
    <t>1907.04.00</t>
  </si>
  <si>
    <t>福井　学</t>
  </si>
  <si>
    <t>1997.04.17</t>
  </si>
  <si>
    <t>二若　玉基</t>
  </si>
  <si>
    <t>2005.03.31</t>
  </si>
  <si>
    <t>尾崎　ひろみ</t>
  </si>
  <si>
    <t>2016.04.01</t>
  </si>
  <si>
    <t>畦崎　智世</t>
  </si>
  <si>
    <t>柴田　英男</t>
  </si>
  <si>
    <t>長須　久美子</t>
  </si>
  <si>
    <t>万殿　直樹</t>
  </si>
  <si>
    <t>2016.09.29</t>
  </si>
  <si>
    <t>園部　智</t>
  </si>
  <si>
    <t>1983.02.00</t>
  </si>
  <si>
    <t>中嶋　利恵</t>
  </si>
  <si>
    <t>2003.11.01</t>
  </si>
  <si>
    <t>山本　峯廣</t>
  </si>
  <si>
    <t>2009.04.01</t>
  </si>
  <si>
    <t>森元　純一</t>
  </si>
  <si>
    <t>1992.07.17</t>
  </si>
  <si>
    <t>1999.02.02</t>
  </si>
  <si>
    <t>芝原　孝典</t>
  </si>
  <si>
    <t>1987.05.00</t>
  </si>
  <si>
    <t>小野　　哲司</t>
  </si>
  <si>
    <t>1993.06.00</t>
  </si>
  <si>
    <t>森　千恵</t>
  </si>
  <si>
    <t>1999.04.01</t>
  </si>
  <si>
    <t>樫田　博史</t>
  </si>
  <si>
    <t>2003.03.27</t>
  </si>
  <si>
    <t>神田　寿則</t>
  </si>
  <si>
    <t>2001.10.02</t>
  </si>
  <si>
    <t>和田　潤司</t>
  </si>
  <si>
    <t>1994.04.25</t>
  </si>
  <si>
    <t>河野　雅彦</t>
  </si>
  <si>
    <t>2020.04.05</t>
  </si>
  <si>
    <t>直原　徳賢</t>
  </si>
  <si>
    <t>2001.02.01</t>
  </si>
  <si>
    <t>平賀　慎一郎</t>
  </si>
  <si>
    <t>2007.09.28</t>
  </si>
  <si>
    <t>1997.03.12</t>
  </si>
  <si>
    <t>2000.04.28</t>
  </si>
  <si>
    <t>葛原　克則</t>
  </si>
  <si>
    <t>2011.12.13</t>
  </si>
  <si>
    <t>高橋　浩一郎</t>
  </si>
  <si>
    <t>1943.09.08</t>
  </si>
  <si>
    <t>稲荷　日應</t>
  </si>
  <si>
    <t>1962.04.00</t>
  </si>
  <si>
    <t>*（中央館に一括記入）</t>
    <rPh sb="2" eb="4">
      <t>チュウオウ</t>
    </rPh>
    <rPh sb="4" eb="5">
      <t>ヤカタ</t>
    </rPh>
    <rPh sb="6" eb="8">
      <t>イッカツ</t>
    </rPh>
    <rPh sb="8" eb="10">
      <t>キニュウ</t>
    </rPh>
    <phoneticPr fontId="2"/>
  </si>
  <si>
    <t>専任なし</t>
  </si>
  <si>
    <t>祝日（月曜日の場合はその翌日も休館）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</si>
</sst>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\(###&quot;・&quot;##&quot;日毎&quot;\)"/>
    <numFmt numFmtId="177" formatCode="##&quot;:&quot;##&quot;-&quot;##&quot;:&quot;##"/>
    <numFmt numFmtId="178" formatCode="0.0"/>
    <numFmt numFmtId="179" formatCode="0.00_);[Red]\(0.00\)"/>
    <numFmt numFmtId="180" formatCode="&quot;( &quot;###,###&quot; )&quot;"/>
    <numFmt numFmtId="181" formatCode="&quot;( &quot;###,##0&quot; )&quot;"/>
    <numFmt numFmtId="182" formatCode="\(##0.0\)"/>
    <numFmt numFmtId="183" formatCode="0.0%"/>
    <numFmt numFmtId="184" formatCode="#,##0.0;[Red]\-#,##0.0"/>
    <numFmt numFmtId="185" formatCode="0.0_);[Red]\(0.0\)"/>
    <numFmt numFmtId="186" formatCode="#,##0_ ;[Red]\-#,##0\ "/>
    <numFmt numFmtId="187" formatCode="0.0_ "/>
    <numFmt numFmtId="188" formatCode="#,##0_);[Red]\(#,##0\)"/>
    <numFmt numFmtId="189" formatCode="#,##0.0_ "/>
    <numFmt numFmtId="190" formatCode="#,##0.0_);[Red]\(#,##0.0\)"/>
    <numFmt numFmtId="191" formatCode="#,###,&quot;&quot;"/>
    <numFmt numFmtId="192" formatCode="#,##0;&quot;△ &quot;#,##0"/>
    <numFmt numFmtId="193" formatCode="[DBNum3][$-411]0&quot;年度&quot;"/>
    <numFmt numFmtId="194" formatCode="[DBNum3][$-411]0&quot;年４月１日現在&quot;"/>
    <numFmt numFmtId="195" formatCode="[DBNum3]&quot;実績は&quot;[$-411]0&quot;年度&quot;"/>
    <numFmt numFmtId="196" formatCode="0&quot;予算、&quot;"/>
    <numFmt numFmtId="197" formatCode="0&quot;決算&quot;"/>
    <numFmt numFmtId="198" formatCode="&quot;毎週&quot;@&quot;曜日&quot;"/>
    <numFmt numFmtId="199" formatCode="&quot;毎月第&quot;@&quot;曜日&quot;"/>
    <numFmt numFmtId="200" formatCode="&quot;資料(&quot;0&quot;年3月末)&quot;"/>
    <numFmt numFmtId="201" formatCode="&quot;資料費(&quot;0&quot;年度予算)&quot;"/>
    <numFmt numFmtId="202" formatCode="&quot;資料費(&quot;0&quot;年度決算)&quot;"/>
    <numFmt numFmtId="203" formatCode="&quot;毎月&quot;@&quot;曜日&quot;"/>
    <numFmt numFmtId="204" formatCode="[&lt;=999]000;[&lt;=9999]000\-00;000\-0000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9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0" fontId="32" fillId="0" borderId="0">
      <alignment vertical="center"/>
    </xf>
    <xf numFmtId="0" fontId="24" fillId="0" borderId="0"/>
    <xf numFmtId="0" fontId="25" fillId="4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33" fillId="0" borderId="0"/>
  </cellStyleXfs>
  <cellXfs count="151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38" fontId="3" fillId="0" borderId="10" xfId="34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182" fontId="0" fillId="0" borderId="0" xfId="0" applyNumberFormat="1"/>
    <xf numFmtId="0" fontId="4" fillId="0" borderId="0" xfId="0" applyFont="1"/>
    <xf numFmtId="38" fontId="3" fillId="0" borderId="10" xfId="34" applyFont="1" applyFill="1" applyBorder="1" applyAlignment="1">
      <alignment horizontal="right" vertical="center"/>
    </xf>
    <xf numFmtId="38" fontId="0" fillId="0" borderId="0" xfId="34" applyFont="1" applyFill="1" applyAlignment="1"/>
    <xf numFmtId="38" fontId="3" fillId="0" borderId="0" xfId="34" applyFont="1" applyFill="1" applyAlignment="1"/>
    <xf numFmtId="184" fontId="0" fillId="0" borderId="0" xfId="34" applyNumberFormat="1" applyFont="1" applyFill="1" applyAlignment="1"/>
    <xf numFmtId="38" fontId="4" fillId="0" borderId="0" xfId="34" applyFont="1" applyFill="1" applyAlignment="1"/>
    <xf numFmtId="0" fontId="4" fillId="0" borderId="0" xfId="0" applyFont="1" applyAlignment="1">
      <alignment vertical="center"/>
    </xf>
    <xf numFmtId="188" fontId="0" fillId="0" borderId="0" xfId="0" applyNumberFormat="1"/>
    <xf numFmtId="40" fontId="4" fillId="0" borderId="0" xfId="34" applyNumberFormat="1" applyFont="1" applyFill="1" applyAlignment="1"/>
    <xf numFmtId="180" fontId="4" fillId="0" borderId="0" xfId="34" applyNumberFormat="1" applyFont="1" applyFill="1" applyAlignment="1"/>
    <xf numFmtId="181" fontId="4" fillId="0" borderId="0" xfId="34" applyNumberFormat="1" applyFont="1" applyFill="1" applyAlignment="1"/>
    <xf numFmtId="188" fontId="4" fillId="0" borderId="0" xfId="0" applyNumberFormat="1" applyFont="1"/>
    <xf numFmtId="0" fontId="0" fillId="0" borderId="0" xfId="0" applyAlignment="1">
      <alignment wrapText="1"/>
    </xf>
    <xf numFmtId="183" fontId="0" fillId="0" borderId="0" xfId="28" applyNumberFormat="1" applyFont="1" applyFill="1" applyAlignment="1"/>
    <xf numFmtId="0" fontId="0" fillId="0" borderId="13" xfId="0" applyBorder="1" applyAlignment="1">
      <alignment vertical="center"/>
    </xf>
    <xf numFmtId="0" fontId="4" fillId="24" borderId="10" xfId="0" applyFont="1" applyFill="1" applyBorder="1" applyAlignment="1">
      <alignment horizontal="center" vertical="center"/>
    </xf>
    <xf numFmtId="38" fontId="0" fillId="0" borderId="0" xfId="34" applyFont="1" applyFill="1" applyBorder="1" applyAlignment="1">
      <alignment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38" fontId="3" fillId="24" borderId="10" xfId="34" applyFont="1" applyFill="1" applyBorder="1" applyAlignment="1">
      <alignment vertical="center"/>
    </xf>
    <xf numFmtId="38" fontId="3" fillId="24" borderId="10" xfId="34" applyFont="1" applyFill="1" applyBorder="1" applyAlignment="1">
      <alignment horizontal="right" vertical="center"/>
    </xf>
    <xf numFmtId="38" fontId="0" fillId="0" borderId="0" xfId="34" applyFont="1" applyAlignment="1"/>
    <xf numFmtId="38" fontId="0" fillId="0" borderId="0" xfId="34" quotePrefix="1" applyFont="1" applyAlignment="1"/>
    <xf numFmtId="38" fontId="0" fillId="0" borderId="0" xfId="34" applyFont="1" applyAlignment="1">
      <alignment horizontal="left"/>
    </xf>
    <xf numFmtId="185" fontId="3" fillId="0" borderId="10" xfId="0" applyNumberFormat="1" applyFont="1" applyBorder="1" applyAlignment="1">
      <alignment vertical="center"/>
    </xf>
    <xf numFmtId="185" fontId="3" fillId="24" borderId="10" xfId="0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86" fontId="3" fillId="0" borderId="10" xfId="34" applyNumberFormat="1" applyFont="1" applyFill="1" applyBorder="1" applyAlignment="1">
      <alignment horizontal="right" vertical="center"/>
    </xf>
    <xf numFmtId="49" fontId="0" fillId="0" borderId="0" xfId="34" applyNumberFormat="1" applyFont="1" applyAlignment="1">
      <alignment horizontal="left"/>
    </xf>
    <xf numFmtId="0" fontId="4" fillId="0" borderId="0" xfId="0" applyFont="1" applyAlignment="1">
      <alignment horizontal="center"/>
    </xf>
    <xf numFmtId="38" fontId="3" fillId="0" borderId="0" xfId="34" applyFont="1" applyFill="1" applyBorder="1" applyAlignment="1">
      <alignment vertical="center"/>
    </xf>
    <xf numFmtId="0" fontId="3" fillId="0" borderId="0" xfId="0" applyFont="1" applyAlignment="1">
      <alignment wrapText="1"/>
    </xf>
    <xf numFmtId="186" fontId="3" fillId="24" borderId="10" xfId="34" applyNumberFormat="1" applyFont="1" applyFill="1" applyBorder="1" applyAlignment="1">
      <alignment horizontal="right" vertical="center"/>
    </xf>
    <xf numFmtId="188" fontId="3" fillId="0" borderId="10" xfId="34" applyNumberFormat="1" applyFont="1" applyFill="1" applyBorder="1" applyAlignment="1">
      <alignment horizontal="right" vertical="center"/>
    </xf>
    <xf numFmtId="188" fontId="3" fillId="0" borderId="10" xfId="34" applyNumberFormat="1" applyFont="1" applyFill="1" applyBorder="1" applyAlignment="1">
      <alignment vertical="center"/>
    </xf>
    <xf numFmtId="188" fontId="3" fillId="24" borderId="10" xfId="34" applyNumberFormat="1" applyFont="1" applyFill="1" applyBorder="1" applyAlignment="1">
      <alignment horizontal="right" vertical="center"/>
    </xf>
    <xf numFmtId="188" fontId="3" fillId="24" borderId="10" xfId="34" applyNumberFormat="1" applyFont="1" applyFill="1" applyBorder="1" applyAlignment="1">
      <alignment vertical="center"/>
    </xf>
    <xf numFmtId="38" fontId="3" fillId="0" borderId="0" xfId="0" applyNumberFormat="1" applyFont="1" applyAlignment="1">
      <alignment wrapText="1"/>
    </xf>
    <xf numFmtId="40" fontId="3" fillId="0" borderId="0" xfId="34" applyNumberFormat="1" applyFont="1" applyFill="1" applyBorder="1" applyAlignment="1"/>
    <xf numFmtId="38" fontId="0" fillId="0" borderId="0" xfId="34" applyFont="1" applyFill="1" applyBorder="1" applyAlignment="1"/>
    <xf numFmtId="0" fontId="0" fillId="0" borderId="16" xfId="0" applyBorder="1"/>
    <xf numFmtId="0" fontId="3" fillId="0" borderId="16" xfId="0" applyFont="1" applyBorder="1"/>
    <xf numFmtId="0" fontId="3" fillId="21" borderId="16" xfId="0" applyFont="1" applyFill="1" applyBorder="1"/>
    <xf numFmtId="49" fontId="0" fillId="0" borderId="16" xfId="0" applyNumberFormat="1" applyBorder="1" applyAlignment="1">
      <alignment horizontal="right"/>
    </xf>
    <xf numFmtId="38" fontId="0" fillId="0" borderId="16" xfId="34" applyFont="1" applyBorder="1" applyAlignment="1">
      <alignment horizontal="left"/>
    </xf>
    <xf numFmtId="0" fontId="0" fillId="0" borderId="17" xfId="0" applyBorder="1"/>
    <xf numFmtId="40" fontId="0" fillId="0" borderId="0" xfId="34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21" xfId="0" applyBorder="1" applyAlignment="1">
      <alignment horizontal="center"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0" fontId="3" fillId="24" borderId="25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3" fillId="24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3" xfId="0" applyFont="1" applyFill="1" applyBorder="1" applyAlignment="1">
      <alignment horizontal="left" vertical="center"/>
    </xf>
    <xf numFmtId="0" fontId="3" fillId="24" borderId="24" xfId="0" applyFont="1" applyFill="1" applyBorder="1" applyAlignment="1">
      <alignment horizontal="left" vertical="center"/>
    </xf>
    <xf numFmtId="0" fontId="3" fillId="24" borderId="22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4" borderId="15" xfId="0" applyFont="1" applyFill="1" applyBorder="1" applyAlignment="1">
      <alignment horizontal="left" vertical="center"/>
    </xf>
    <xf numFmtId="0" fontId="0" fillId="24" borderId="21" xfId="0" applyFill="1" applyBorder="1" applyAlignment="1">
      <alignment horizontal="center" vertical="center"/>
    </xf>
    <xf numFmtId="0" fontId="0" fillId="24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4" borderId="23" xfId="0" applyFill="1" applyBorder="1" applyAlignment="1">
      <alignment vertical="center"/>
    </xf>
    <xf numFmtId="0" fontId="0" fillId="24" borderId="24" xfId="0" applyFill="1" applyBorder="1" applyAlignment="1">
      <alignment vertical="center"/>
    </xf>
    <xf numFmtId="0" fontId="0" fillId="24" borderId="22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4" borderId="15" xfId="0" applyFill="1" applyBorder="1" applyAlignment="1">
      <alignment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 shrinkToFit="1"/>
    </xf>
    <xf numFmtId="185" fontId="3" fillId="24" borderId="24" xfId="0" applyNumberFormat="1" applyFont="1" applyFill="1" applyBorder="1" applyAlignment="1">
      <alignment vertical="center"/>
    </xf>
    <xf numFmtId="0" fontId="5" fillId="24" borderId="26" xfId="0" applyFont="1" applyFill="1" applyBorder="1" applyAlignment="1">
      <alignment horizontal="right" vertical="center"/>
    </xf>
    <xf numFmtId="4" fontId="4" fillId="24" borderId="29" xfId="0" applyNumberFormat="1" applyFont="1" applyFill="1" applyBorder="1" applyAlignment="1">
      <alignment vertical="center"/>
    </xf>
    <xf numFmtId="185" fontId="3" fillId="0" borderId="11" xfId="0" applyNumberFormat="1" applyFont="1" applyBorder="1" applyAlignment="1">
      <alignment horizontal="right" vertical="center"/>
    </xf>
    <xf numFmtId="185" fontId="3" fillId="0" borderId="11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185" fontId="3" fillId="0" borderId="24" xfId="0" applyNumberFormat="1" applyFont="1" applyBorder="1" applyAlignment="1">
      <alignment vertical="center"/>
    </xf>
    <xf numFmtId="38" fontId="5" fillId="0" borderId="26" xfId="0" applyNumberFormat="1" applyFont="1" applyBorder="1" applyAlignment="1">
      <alignment horizontal="right" vertical="center"/>
    </xf>
    <xf numFmtId="38" fontId="4" fillId="0" borderId="24" xfId="0" applyNumberFormat="1" applyFont="1" applyBorder="1" applyAlignment="1">
      <alignment horizontal="center" vertical="center"/>
    </xf>
    <xf numFmtId="185" fontId="3" fillId="24" borderId="11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85" fontId="3" fillId="0" borderId="24" xfId="0" applyNumberFormat="1" applyFont="1" applyBorder="1" applyAlignment="1">
      <alignment horizontal="right" vertical="center"/>
    </xf>
    <xf numFmtId="38" fontId="3" fillId="24" borderId="23" xfId="34" applyFont="1" applyFill="1" applyBorder="1" applyAlignment="1">
      <alignment vertical="center"/>
    </xf>
    <xf numFmtId="38" fontId="3" fillId="24" borderId="23" xfId="34" applyFont="1" applyFill="1" applyBorder="1" applyAlignment="1">
      <alignment horizontal="right" vertical="center"/>
    </xf>
    <xf numFmtId="38" fontId="3" fillId="24" borderId="24" xfId="34" applyFont="1" applyFill="1" applyBorder="1" applyAlignment="1">
      <alignment vertical="center"/>
    </xf>
    <xf numFmtId="38" fontId="3" fillId="24" borderId="24" xfId="34" applyFont="1" applyFill="1" applyBorder="1" applyAlignment="1">
      <alignment horizontal="right" vertical="center"/>
    </xf>
    <xf numFmtId="38" fontId="3" fillId="0" borderId="24" xfId="34" applyFont="1" applyFill="1" applyBorder="1" applyAlignment="1">
      <alignment vertical="center"/>
    </xf>
    <xf numFmtId="38" fontId="3" fillId="0" borderId="24" xfId="34" applyFont="1" applyFill="1" applyBorder="1" applyAlignment="1">
      <alignment horizontal="right" vertical="center"/>
    </xf>
    <xf numFmtId="186" fontId="0" fillId="24" borderId="10" xfId="34" applyNumberFormat="1" applyFont="1" applyFill="1" applyBorder="1" applyAlignment="1">
      <alignment horizontal="right" vertical="center"/>
    </xf>
    <xf numFmtId="186" fontId="3" fillId="24" borderId="23" xfId="34" applyNumberFormat="1" applyFont="1" applyFill="1" applyBorder="1" applyAlignment="1">
      <alignment horizontal="right" vertical="center"/>
    </xf>
    <xf numFmtId="186" fontId="3" fillId="24" borderId="24" xfId="34" applyNumberFormat="1" applyFont="1" applyFill="1" applyBorder="1" applyAlignment="1">
      <alignment horizontal="right" vertical="center"/>
    </xf>
    <xf numFmtId="186" fontId="3" fillId="0" borderId="11" xfId="34" applyNumberFormat="1" applyFont="1" applyFill="1" applyBorder="1" applyAlignment="1">
      <alignment horizontal="right" vertical="center"/>
    </xf>
    <xf numFmtId="186" fontId="3" fillId="0" borderId="23" xfId="34" applyNumberFormat="1" applyFont="1" applyFill="1" applyBorder="1" applyAlignment="1">
      <alignment horizontal="right" vertical="center"/>
    </xf>
    <xf numFmtId="186" fontId="3" fillId="0" borderId="24" xfId="34" applyNumberFormat="1" applyFont="1" applyFill="1" applyBorder="1" applyAlignment="1">
      <alignment horizontal="right" vertical="center"/>
    </xf>
    <xf numFmtId="0" fontId="3" fillId="24" borderId="24" xfId="0" applyFont="1" applyFill="1" applyBorder="1" applyAlignment="1">
      <alignment horizontal="center" vertical="center" shrinkToFit="1"/>
    </xf>
    <xf numFmtId="188" fontId="3" fillId="24" borderId="23" xfId="34" applyNumberFormat="1" applyFont="1" applyFill="1" applyBorder="1" applyAlignment="1">
      <alignment horizontal="right" vertical="center"/>
    </xf>
    <xf numFmtId="188" fontId="3" fillId="24" borderId="24" xfId="34" applyNumberFormat="1" applyFont="1" applyFill="1" applyBorder="1" applyAlignment="1">
      <alignment horizontal="right" vertical="center"/>
    </xf>
    <xf numFmtId="188" fontId="3" fillId="0" borderId="23" xfId="34" applyNumberFormat="1" applyFont="1" applyFill="1" applyBorder="1" applyAlignment="1">
      <alignment vertical="center"/>
    </xf>
    <xf numFmtId="188" fontId="3" fillId="0" borderId="24" xfId="34" applyNumberFormat="1" applyFont="1" applyFill="1" applyBorder="1" applyAlignment="1">
      <alignment vertical="center"/>
    </xf>
    <xf numFmtId="188" fontId="3" fillId="0" borderId="24" xfId="34" applyNumberFormat="1" applyFont="1" applyFill="1" applyBorder="1" applyAlignment="1">
      <alignment horizontal="right" vertical="center"/>
    </xf>
    <xf numFmtId="188" fontId="3" fillId="24" borderId="23" xfId="34" applyNumberFormat="1" applyFont="1" applyFill="1" applyBorder="1" applyAlignment="1">
      <alignment vertical="center"/>
    </xf>
    <xf numFmtId="188" fontId="3" fillId="24" borderId="24" xfId="34" applyNumberFormat="1" applyFont="1" applyFill="1" applyBorder="1" applyAlignment="1">
      <alignment vertical="center"/>
    </xf>
    <xf numFmtId="188" fontId="3" fillId="0" borderId="11" xfId="34" applyNumberFormat="1" applyFont="1" applyFill="1" applyBorder="1" applyAlignment="1">
      <alignment horizontal="right" vertical="center"/>
    </xf>
    <xf numFmtId="188" fontId="3" fillId="0" borderId="23" xfId="34" applyNumberFormat="1" applyFont="1" applyFill="1" applyBorder="1" applyAlignment="1">
      <alignment horizontal="right" vertical="center"/>
    </xf>
    <xf numFmtId="188" fontId="3" fillId="0" borderId="23" xfId="34" applyNumberFormat="1" applyFont="1" applyFill="1" applyBorder="1" applyAlignment="1">
      <alignment horizontal="right" vertical="center" shrinkToFit="1"/>
    </xf>
    <xf numFmtId="185" fontId="3" fillId="24" borderId="19" xfId="0" applyNumberFormat="1" applyFont="1" applyFill="1" applyBorder="1" applyAlignment="1">
      <alignment vertical="center"/>
    </xf>
    <xf numFmtId="0" fontId="3" fillId="24" borderId="24" xfId="0" applyFont="1" applyFill="1" applyBorder="1" applyAlignment="1">
      <alignment vertical="center"/>
    </xf>
    <xf numFmtId="0" fontId="3" fillId="24" borderId="29" xfId="0" applyFont="1" applyFill="1" applyBorder="1" applyAlignment="1">
      <alignment horizontal="right" vertical="center"/>
    </xf>
    <xf numFmtId="177" fontId="3" fillId="24" borderId="32" xfId="0" applyNumberFormat="1" applyFont="1" applyFill="1" applyBorder="1" applyAlignment="1">
      <alignment horizontal="center" vertical="center" wrapText="1"/>
    </xf>
    <xf numFmtId="177" fontId="3" fillId="24" borderId="32" xfId="0" applyNumberFormat="1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vertical="center" shrinkToFit="1"/>
    </xf>
    <xf numFmtId="177" fontId="3" fillId="0" borderId="29" xfId="0" applyNumberFormat="1" applyFont="1" applyBorder="1" applyAlignment="1">
      <alignment horizontal="right" vertical="center"/>
    </xf>
    <xf numFmtId="177" fontId="3" fillId="24" borderId="29" xfId="0" applyNumberFormat="1" applyFont="1" applyFill="1" applyBorder="1" applyAlignment="1">
      <alignment horizontal="right" vertical="center"/>
    </xf>
    <xf numFmtId="0" fontId="0" fillId="24" borderId="24" xfId="0" applyFill="1" applyBorder="1" applyAlignment="1">
      <alignment horizontal="center" vertical="center"/>
    </xf>
    <xf numFmtId="0" fontId="0" fillId="24" borderId="3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4" borderId="24" xfId="0" applyFill="1" applyBorder="1" applyAlignment="1">
      <alignment horizontal="center" vertical="center" shrinkToFit="1"/>
    </xf>
    <xf numFmtId="0" fontId="3" fillId="24" borderId="33" xfId="0" applyFont="1" applyFill="1" applyBorder="1" applyAlignment="1">
      <alignment horizontal="right" vertical="center"/>
    </xf>
    <xf numFmtId="0" fontId="3" fillId="0" borderId="24" xfId="0" applyFont="1" applyBorder="1" applyAlignment="1">
      <alignment horizontal="right" vertical="center" wrapText="1"/>
    </xf>
    <xf numFmtId="0" fontId="3" fillId="24" borderId="24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177" fontId="3" fillId="24" borderId="36" xfId="0" applyNumberFormat="1" applyFont="1" applyFill="1" applyBorder="1" applyAlignment="1">
      <alignment horizontal="center" vertical="center"/>
    </xf>
    <xf numFmtId="177" fontId="3" fillId="24" borderId="37" xfId="0" applyNumberFormat="1" applyFont="1" applyFill="1" applyBorder="1" applyAlignment="1">
      <alignment horizontal="right" vertical="center"/>
    </xf>
    <xf numFmtId="191" fontId="0" fillId="24" borderId="22" xfId="0" applyNumberFormat="1" applyFill="1" applyBorder="1" applyAlignment="1">
      <alignment vertical="center" wrapText="1"/>
    </xf>
    <xf numFmtId="0" fontId="0" fillId="0" borderId="39" xfId="0" applyBorder="1" applyAlignment="1">
      <alignment horizontal="center" vertical="center" shrinkToFit="1"/>
    </xf>
    <xf numFmtId="0" fontId="3" fillId="24" borderId="40" xfId="0" applyFont="1" applyFill="1" applyBorder="1" applyAlignment="1">
      <alignment horizontal="left" vertical="center"/>
    </xf>
    <xf numFmtId="0" fontId="0" fillId="24" borderId="10" xfId="0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4" fillId="24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38" fontId="4" fillId="24" borderId="22" xfId="0" applyNumberFormat="1" applyFont="1" applyFill="1" applyBorder="1" applyAlignment="1">
      <alignment horizontal="center" vertical="center"/>
    </xf>
    <xf numFmtId="4" fontId="4" fillId="24" borderId="37" xfId="0" applyNumberFormat="1" applyFont="1" applyFill="1" applyBorder="1" applyAlignment="1">
      <alignment vertical="center"/>
    </xf>
    <xf numFmtId="0" fontId="5" fillId="24" borderId="27" xfId="0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4" fontId="4" fillId="0" borderId="37" xfId="0" applyNumberFormat="1" applyFont="1" applyBorder="1" applyAlignment="1">
      <alignment vertical="center"/>
    </xf>
    <xf numFmtId="185" fontId="3" fillId="0" borderId="22" xfId="0" applyNumberFormat="1" applyFont="1" applyBorder="1" applyAlignment="1">
      <alignment vertical="center"/>
    </xf>
    <xf numFmtId="185" fontId="3" fillId="0" borderId="22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4" fillId="24" borderId="22" xfId="0" applyFont="1" applyFill="1" applyBorder="1" applyAlignment="1">
      <alignment horizontal="center" vertical="center" shrinkToFit="1"/>
    </xf>
    <xf numFmtId="185" fontId="3" fillId="24" borderId="22" xfId="0" applyNumberFormat="1" applyFont="1" applyFill="1" applyBorder="1" applyAlignment="1">
      <alignment vertical="center"/>
    </xf>
    <xf numFmtId="185" fontId="3" fillId="24" borderId="22" xfId="0" applyNumberFormat="1" applyFont="1" applyFill="1" applyBorder="1" applyAlignment="1">
      <alignment horizontal="right" vertical="center"/>
    </xf>
    <xf numFmtId="38" fontId="4" fillId="0" borderId="22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right" vertical="center"/>
    </xf>
    <xf numFmtId="0" fontId="26" fillId="0" borderId="0" xfId="0" applyFont="1"/>
    <xf numFmtId="0" fontId="0" fillId="0" borderId="11" xfId="0" applyBorder="1" applyAlignment="1">
      <alignment horizontal="center" vertical="center"/>
    </xf>
    <xf numFmtId="38" fontId="4" fillId="0" borderId="31" xfId="34" applyFont="1" applyFill="1" applyBorder="1" applyAlignment="1">
      <alignment horizontal="center" vertical="center" wrapText="1"/>
    </xf>
    <xf numFmtId="38" fontId="4" fillId="0" borderId="31" xfId="34" applyFont="1" applyFill="1" applyBorder="1" applyAlignment="1">
      <alignment horizontal="center" vertical="center" wrapText="1" shrinkToFit="1"/>
    </xf>
    <xf numFmtId="0" fontId="4" fillId="24" borderId="45" xfId="0" applyFont="1" applyFill="1" applyBorder="1" applyAlignment="1">
      <alignment horizontal="center" vertical="center"/>
    </xf>
    <xf numFmtId="38" fontId="3" fillId="24" borderId="45" xfId="34" applyFont="1" applyFill="1" applyBorder="1" applyAlignment="1">
      <alignment vertical="center"/>
    </xf>
    <xf numFmtId="38" fontId="3" fillId="24" borderId="45" xfId="34" applyFont="1" applyFill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38" fontId="3" fillId="0" borderId="45" xfId="34" applyFont="1" applyFill="1" applyBorder="1" applyAlignment="1">
      <alignment vertical="center"/>
    </xf>
    <xf numFmtId="38" fontId="3" fillId="0" borderId="45" xfId="34" applyFont="1" applyFill="1" applyBorder="1" applyAlignment="1">
      <alignment horizontal="right" vertical="center"/>
    </xf>
    <xf numFmtId="0" fontId="4" fillId="24" borderId="28" xfId="0" applyFont="1" applyFill="1" applyBorder="1" applyAlignment="1">
      <alignment horizontal="center" vertical="center"/>
    </xf>
    <xf numFmtId="38" fontId="3" fillId="0" borderId="45" xfId="34" applyFont="1" applyFill="1" applyBorder="1" applyAlignment="1">
      <alignment horizontal="right" vertical="center" shrinkToFit="1"/>
    </xf>
    <xf numFmtId="0" fontId="4" fillId="24" borderId="19" xfId="0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center" vertical="center"/>
    </xf>
    <xf numFmtId="38" fontId="3" fillId="24" borderId="33" xfId="34" applyFont="1" applyFill="1" applyBorder="1" applyAlignment="1">
      <alignment vertical="center"/>
    </xf>
    <xf numFmtId="38" fontId="3" fillId="24" borderId="33" xfId="34" applyFont="1" applyFill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38" fontId="3" fillId="0" borderId="33" xfId="34" applyFont="1" applyFill="1" applyBorder="1" applyAlignment="1">
      <alignment vertical="center"/>
    </xf>
    <xf numFmtId="38" fontId="3" fillId="0" borderId="33" xfId="34" applyFont="1" applyFill="1" applyBorder="1" applyAlignment="1">
      <alignment horizontal="right" vertical="center"/>
    </xf>
    <xf numFmtId="186" fontId="3" fillId="24" borderId="33" xfId="34" applyNumberFormat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186" fontId="3" fillId="0" borderId="33" xfId="34" applyNumberFormat="1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38" fontId="5" fillId="0" borderId="31" xfId="34" applyFont="1" applyFill="1" applyBorder="1" applyAlignment="1">
      <alignment horizontal="center" vertical="center" wrapText="1"/>
    </xf>
    <xf numFmtId="38" fontId="5" fillId="0" borderId="31" xfId="34" applyFont="1" applyFill="1" applyBorder="1" applyAlignment="1">
      <alignment horizontal="center" vertical="center" wrapText="1" shrinkToFit="1"/>
    </xf>
    <xf numFmtId="38" fontId="3" fillId="0" borderId="19" xfId="34" applyFont="1" applyFill="1" applyBorder="1" applyAlignment="1">
      <alignment horizontal="right" vertical="center"/>
    </xf>
    <xf numFmtId="38" fontId="3" fillId="0" borderId="43" xfId="34" applyFont="1" applyFill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38" fontId="3" fillId="0" borderId="43" xfId="34" applyFont="1" applyFill="1" applyBorder="1" applyAlignment="1">
      <alignment vertical="center"/>
    </xf>
    <xf numFmtId="38" fontId="3" fillId="0" borderId="19" xfId="34" applyFont="1" applyFill="1" applyBorder="1" applyAlignment="1">
      <alignment vertical="center"/>
    </xf>
    <xf numFmtId="0" fontId="0" fillId="2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3" fillId="0" borderId="48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 wrapText="1"/>
    </xf>
    <xf numFmtId="0" fontId="0" fillId="24" borderId="23" xfId="0" applyFill="1" applyBorder="1" applyAlignment="1">
      <alignment horizontal="center" vertical="center"/>
    </xf>
    <xf numFmtId="188" fontId="3" fillId="24" borderId="15" xfId="34" applyNumberFormat="1" applyFont="1" applyFill="1" applyBorder="1" applyAlignment="1">
      <alignment vertical="center"/>
    </xf>
    <xf numFmtId="0" fontId="3" fillId="24" borderId="23" xfId="0" applyFont="1" applyFill="1" applyBorder="1" applyAlignment="1">
      <alignment vertical="center"/>
    </xf>
    <xf numFmtId="0" fontId="3" fillId="24" borderId="23" xfId="0" applyFont="1" applyFill="1" applyBorder="1" applyAlignment="1">
      <alignment horizontal="right" vertical="center"/>
    </xf>
    <xf numFmtId="177" fontId="3" fillId="24" borderId="51" xfId="0" applyNumberFormat="1" applyFont="1" applyFill="1" applyBorder="1" applyAlignment="1">
      <alignment horizontal="right" vertical="center" wrapText="1"/>
    </xf>
    <xf numFmtId="177" fontId="3" fillId="24" borderId="48" xfId="0" applyNumberFormat="1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right" vertical="center" wrapText="1"/>
    </xf>
    <xf numFmtId="188" fontId="3" fillId="0" borderId="15" xfId="34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right" vertical="center" wrapText="1"/>
    </xf>
    <xf numFmtId="0" fontId="0" fillId="24" borderId="15" xfId="0" applyFill="1" applyBorder="1" applyAlignment="1">
      <alignment vertical="center" shrinkToFit="1"/>
    </xf>
    <xf numFmtId="191" fontId="0" fillId="24" borderId="15" xfId="0" applyNumberFormat="1" applyFill="1" applyBorder="1" applyAlignment="1">
      <alignment vertical="center" wrapText="1"/>
    </xf>
    <xf numFmtId="177" fontId="3" fillId="24" borderId="14" xfId="0" applyNumberFormat="1" applyFont="1" applyFill="1" applyBorder="1" applyAlignment="1">
      <alignment horizontal="right" vertical="center" wrapText="1"/>
    </xf>
    <xf numFmtId="177" fontId="3" fillId="24" borderId="12" xfId="0" applyNumberFormat="1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right" vertical="center" wrapText="1"/>
    </xf>
    <xf numFmtId="191" fontId="0" fillId="0" borderId="23" xfId="0" applyNumberFormat="1" applyBorder="1" applyAlignment="1">
      <alignment vertical="center" wrapText="1"/>
    </xf>
    <xf numFmtId="0" fontId="0" fillId="24" borderId="15" xfId="0" applyFill="1" applyBorder="1" applyAlignment="1">
      <alignment vertical="center" wrapText="1"/>
    </xf>
    <xf numFmtId="177" fontId="3" fillId="24" borderId="14" xfId="0" applyNumberFormat="1" applyFont="1" applyFill="1" applyBorder="1" applyAlignment="1">
      <alignment horizontal="right" vertical="center"/>
    </xf>
    <xf numFmtId="0" fontId="3" fillId="24" borderId="15" xfId="0" applyFont="1" applyFill="1" applyBorder="1" applyAlignment="1">
      <alignment vertical="center"/>
    </xf>
    <xf numFmtId="0" fontId="0" fillId="24" borderId="23" xfId="0" applyFill="1" applyBorder="1" applyAlignment="1">
      <alignment vertical="center" wrapText="1"/>
    </xf>
    <xf numFmtId="177" fontId="3" fillId="24" borderId="51" xfId="0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191" fontId="0" fillId="0" borderId="15" xfId="0" applyNumberFormat="1" applyBorder="1" applyAlignment="1">
      <alignment vertical="center" shrinkToFit="1"/>
    </xf>
    <xf numFmtId="176" fontId="3" fillId="24" borderId="25" xfId="0" applyNumberFormat="1" applyFont="1" applyFill="1" applyBorder="1" applyAlignment="1">
      <alignment horizontal="right" vertical="center" wrapText="1"/>
    </xf>
    <xf numFmtId="176" fontId="3" fillId="0" borderId="25" xfId="0" applyNumberFormat="1" applyFont="1" applyBorder="1" applyAlignment="1">
      <alignment horizontal="right" vertical="center" wrapText="1"/>
    </xf>
    <xf numFmtId="176" fontId="3" fillId="0" borderId="52" xfId="0" applyNumberFormat="1" applyFont="1" applyBorder="1" applyAlignment="1">
      <alignment horizontal="right" vertical="center" wrapText="1"/>
    </xf>
    <xf numFmtId="176" fontId="3" fillId="24" borderId="52" xfId="0" applyNumberFormat="1" applyFont="1" applyFill="1" applyBorder="1" applyAlignment="1">
      <alignment horizontal="right" vertical="center" wrapText="1"/>
    </xf>
    <xf numFmtId="176" fontId="3" fillId="0" borderId="25" xfId="0" applyNumberFormat="1" applyFont="1" applyBorder="1" applyAlignment="1">
      <alignment horizontal="right" vertical="center"/>
    </xf>
    <xf numFmtId="176" fontId="3" fillId="24" borderId="25" xfId="0" applyNumberFormat="1" applyFont="1" applyFill="1" applyBorder="1" applyAlignment="1">
      <alignment horizontal="right" vertical="center"/>
    </xf>
    <xf numFmtId="185" fontId="3" fillId="0" borderId="43" xfId="0" applyNumberFormat="1" applyFont="1" applyBorder="1" applyAlignment="1">
      <alignment vertical="center"/>
    </xf>
    <xf numFmtId="4" fontId="4" fillId="24" borderId="51" xfId="0" applyNumberFormat="1" applyFont="1" applyFill="1" applyBorder="1" applyAlignment="1">
      <alignment vertical="center"/>
    </xf>
    <xf numFmtId="185" fontId="3" fillId="24" borderId="23" xfId="0" applyNumberFormat="1" applyFont="1" applyFill="1" applyBorder="1" applyAlignment="1">
      <alignment vertical="center"/>
    </xf>
    <xf numFmtId="4" fontId="4" fillId="24" borderId="53" xfId="0" applyNumberFormat="1" applyFont="1" applyFill="1" applyBorder="1" applyAlignment="1">
      <alignment horizontal="right" vertical="center"/>
    </xf>
    <xf numFmtId="185" fontId="3" fillId="24" borderId="11" xfId="0" applyNumberFormat="1" applyFont="1" applyFill="1" applyBorder="1" applyAlignment="1">
      <alignment horizontal="right" vertical="center"/>
    </xf>
    <xf numFmtId="185" fontId="3" fillId="24" borderId="45" xfId="0" applyNumberFormat="1" applyFont="1" applyFill="1" applyBorder="1" applyAlignment="1">
      <alignment vertical="center"/>
    </xf>
    <xf numFmtId="185" fontId="3" fillId="24" borderId="45" xfId="0" applyNumberFormat="1" applyFont="1" applyFill="1" applyBorder="1" applyAlignment="1">
      <alignment horizontal="right" vertical="center"/>
    </xf>
    <xf numFmtId="0" fontId="5" fillId="24" borderId="54" xfId="0" applyFont="1" applyFill="1" applyBorder="1" applyAlignment="1">
      <alignment horizontal="right" vertical="center"/>
    </xf>
    <xf numFmtId="4" fontId="4" fillId="0" borderId="51" xfId="0" applyNumberFormat="1" applyFont="1" applyBorder="1" applyAlignment="1">
      <alignment vertical="center"/>
    </xf>
    <xf numFmtId="185" fontId="3" fillId="0" borderId="23" xfId="0" applyNumberFormat="1" applyFont="1" applyBorder="1" applyAlignment="1">
      <alignment vertical="center"/>
    </xf>
    <xf numFmtId="185" fontId="3" fillId="0" borderId="23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4" fontId="4" fillId="0" borderId="53" xfId="0" applyNumberFormat="1" applyFont="1" applyBorder="1" applyAlignment="1">
      <alignment horizontal="right" vertical="center"/>
    </xf>
    <xf numFmtId="4" fontId="4" fillId="24" borderId="55" xfId="0" applyNumberFormat="1" applyFont="1" applyFill="1" applyBorder="1" applyAlignment="1">
      <alignment horizontal="right" vertical="center"/>
    </xf>
    <xf numFmtId="185" fontId="3" fillId="24" borderId="19" xfId="0" applyNumberFormat="1" applyFont="1" applyFill="1" applyBorder="1" applyAlignment="1">
      <alignment horizontal="right" vertical="center"/>
    </xf>
    <xf numFmtId="4" fontId="4" fillId="0" borderId="13" xfId="0" applyNumberFormat="1" applyFont="1" applyBorder="1" applyAlignment="1">
      <alignment vertical="center"/>
    </xf>
    <xf numFmtId="185" fontId="3" fillId="0" borderId="10" xfId="0" applyNumberFormat="1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4" fontId="4" fillId="24" borderId="55" xfId="0" applyNumberFormat="1" applyFont="1" applyFill="1" applyBorder="1" applyAlignment="1">
      <alignment vertical="center"/>
    </xf>
    <xf numFmtId="0" fontId="5" fillId="24" borderId="57" xfId="0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0" fontId="5" fillId="24" borderId="57" xfId="0" applyFont="1" applyFill="1" applyBorder="1" applyAlignment="1">
      <alignment horizontal="right" vertical="center" shrinkToFit="1"/>
    </xf>
    <xf numFmtId="4" fontId="4" fillId="24" borderId="58" xfId="0" applyNumberFormat="1" applyFont="1" applyFill="1" applyBorder="1" applyAlignment="1">
      <alignment vertical="center"/>
    </xf>
    <xf numFmtId="38" fontId="4" fillId="0" borderId="43" xfId="0" applyNumberFormat="1" applyFont="1" applyBorder="1" applyAlignment="1">
      <alignment horizontal="center" vertical="center"/>
    </xf>
    <xf numFmtId="38" fontId="4" fillId="24" borderId="23" xfId="0" applyNumberFormat="1" applyFont="1" applyFill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24" borderId="19" xfId="0" applyFont="1" applyFill="1" applyBorder="1" applyAlignment="1">
      <alignment horizontal="center" vertical="center" shrinkToFit="1"/>
    </xf>
    <xf numFmtId="188" fontId="3" fillId="24" borderId="33" xfId="34" applyNumberFormat="1" applyFont="1" applyFill="1" applyBorder="1" applyAlignment="1">
      <alignment horizontal="right" vertical="center"/>
    </xf>
    <xf numFmtId="188" fontId="3" fillId="0" borderId="33" xfId="34" applyNumberFormat="1" applyFont="1" applyFill="1" applyBorder="1" applyAlignment="1">
      <alignment vertical="center"/>
    </xf>
    <xf numFmtId="188" fontId="3" fillId="0" borderId="33" xfId="34" applyNumberFormat="1" applyFont="1" applyFill="1" applyBorder="1" applyAlignment="1">
      <alignment horizontal="right" vertical="center"/>
    </xf>
    <xf numFmtId="188" fontId="3" fillId="24" borderId="33" xfId="34" applyNumberFormat="1" applyFont="1" applyFill="1" applyBorder="1" applyAlignment="1">
      <alignment horizontal="right" vertical="center" shrinkToFit="1"/>
    </xf>
    <xf numFmtId="0" fontId="4" fillId="0" borderId="60" xfId="0" applyFont="1" applyBorder="1" applyAlignment="1">
      <alignment horizontal="center" vertical="center" wrapText="1"/>
    </xf>
    <xf numFmtId="38" fontId="4" fillId="0" borderId="60" xfId="34" applyFont="1" applyFill="1" applyBorder="1" applyAlignment="1">
      <alignment horizontal="center" vertical="center" wrapText="1"/>
    </xf>
    <xf numFmtId="38" fontId="4" fillId="0" borderId="31" xfId="34" applyFont="1" applyFill="1" applyBorder="1" applyAlignment="1">
      <alignment horizontal="center" vertical="center"/>
    </xf>
    <xf numFmtId="38" fontId="4" fillId="0" borderId="60" xfId="34" applyFont="1" applyFill="1" applyBorder="1" applyAlignment="1">
      <alignment horizontal="center" vertical="center"/>
    </xf>
    <xf numFmtId="38" fontId="4" fillId="0" borderId="61" xfId="34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176" fontId="3" fillId="24" borderId="65" xfId="0" applyNumberFormat="1" applyFont="1" applyFill="1" applyBorder="1" applyAlignment="1">
      <alignment horizontal="right" vertical="center"/>
    </xf>
    <xf numFmtId="0" fontId="3" fillId="24" borderId="22" xfId="0" applyFont="1" applyFill="1" applyBorder="1" applyAlignment="1">
      <alignment horizontal="right" vertical="center"/>
    </xf>
    <xf numFmtId="0" fontId="5" fillId="24" borderId="64" xfId="0" applyFont="1" applyFill="1" applyBorder="1" applyAlignment="1">
      <alignment horizontal="right" vertical="center"/>
    </xf>
    <xf numFmtId="0" fontId="5" fillId="0" borderId="64" xfId="0" applyFont="1" applyBorder="1" applyAlignment="1">
      <alignment horizontal="right" vertical="center"/>
    </xf>
    <xf numFmtId="38" fontId="3" fillId="24" borderId="15" xfId="34" applyFont="1" applyFill="1" applyBorder="1" applyAlignment="1">
      <alignment vertical="center"/>
    </xf>
    <xf numFmtId="186" fontId="3" fillId="0" borderId="11" xfId="34" applyNumberFormat="1" applyFont="1" applyFill="1" applyBorder="1" applyAlignment="1">
      <alignment vertical="center"/>
    </xf>
    <xf numFmtId="180" fontId="4" fillId="0" borderId="31" xfId="34" applyNumberFormat="1" applyFont="1" applyFill="1" applyBorder="1" applyAlignment="1">
      <alignment horizontal="center" vertical="center"/>
    </xf>
    <xf numFmtId="181" fontId="4" fillId="0" borderId="31" xfId="34" applyNumberFormat="1" applyFont="1" applyFill="1" applyBorder="1" applyAlignment="1">
      <alignment horizontal="center" vertical="center" shrinkToFit="1"/>
    </xf>
    <xf numFmtId="188" fontId="4" fillId="0" borderId="3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8" fontId="3" fillId="24" borderId="56" xfId="0" applyNumberFormat="1" applyFont="1" applyFill="1" applyBorder="1" applyAlignment="1">
      <alignment horizontal="right" vertical="center"/>
    </xf>
    <xf numFmtId="178" fontId="3" fillId="0" borderId="56" xfId="0" applyNumberFormat="1" applyFont="1" applyBorder="1" applyAlignment="1">
      <alignment horizontal="right" vertical="center"/>
    </xf>
    <xf numFmtId="0" fontId="0" fillId="24" borderId="15" xfId="0" applyFill="1" applyBorder="1" applyAlignment="1">
      <alignment horizontal="center" vertical="center" shrinkToFit="1"/>
    </xf>
    <xf numFmtId="0" fontId="16" fillId="0" borderId="0" xfId="0" applyFont="1"/>
    <xf numFmtId="38" fontId="3" fillId="0" borderId="0" xfId="0" applyNumberFormat="1" applyFont="1"/>
    <xf numFmtId="178" fontId="3" fillId="6" borderId="56" xfId="0" applyNumberFormat="1" applyFont="1" applyFill="1" applyBorder="1" applyAlignment="1">
      <alignment horizontal="right" vertical="center"/>
    </xf>
    <xf numFmtId="0" fontId="0" fillId="0" borderId="0" xfId="34" applyNumberFormat="1" applyFont="1" applyAlignment="1">
      <alignment horizontal="left"/>
    </xf>
    <xf numFmtId="38" fontId="0" fillId="0" borderId="0" xfId="34" applyFont="1" applyFill="1" applyAlignment="1">
      <alignment horizontal="left"/>
    </xf>
    <xf numFmtId="188" fontId="3" fillId="24" borderId="22" xfId="34" applyNumberFormat="1" applyFont="1" applyFill="1" applyBorder="1" applyAlignment="1">
      <alignment vertical="center"/>
    </xf>
    <xf numFmtId="188" fontId="3" fillId="24" borderId="19" xfId="34" applyNumberFormat="1" applyFont="1" applyFill="1" applyBorder="1" applyAlignment="1">
      <alignment vertical="center"/>
    </xf>
    <xf numFmtId="186" fontId="3" fillId="24" borderId="15" xfId="34" applyNumberFormat="1" applyFont="1" applyFill="1" applyBorder="1" applyAlignment="1">
      <alignment horizontal="right" vertical="center"/>
    </xf>
    <xf numFmtId="38" fontId="3" fillId="24" borderId="22" xfId="34" applyFont="1" applyFill="1" applyBorder="1" applyAlignment="1">
      <alignment vertical="center"/>
    </xf>
    <xf numFmtId="186" fontId="3" fillId="0" borderId="22" xfId="34" applyNumberFormat="1" applyFont="1" applyFill="1" applyBorder="1" applyAlignment="1">
      <alignment horizontal="right" vertical="center"/>
    </xf>
    <xf numFmtId="186" fontId="3" fillId="24" borderId="22" xfId="34" applyNumberFormat="1" applyFont="1" applyFill="1" applyBorder="1" applyAlignment="1">
      <alignment horizontal="right" vertical="center"/>
    </xf>
    <xf numFmtId="186" fontId="3" fillId="24" borderId="15" xfId="34" applyNumberFormat="1" applyFont="1" applyFill="1" applyBorder="1" applyAlignment="1">
      <alignment vertical="center"/>
    </xf>
    <xf numFmtId="188" fontId="3" fillId="0" borderId="45" xfId="34" applyNumberFormat="1" applyFont="1" applyFill="1" applyBorder="1" applyAlignment="1">
      <alignment vertical="center"/>
    </xf>
    <xf numFmtId="188" fontId="3" fillId="6" borderId="10" xfId="34" applyNumberFormat="1" applyFont="1" applyFill="1" applyBorder="1" applyAlignment="1">
      <alignment horizontal="right" vertical="center"/>
    </xf>
    <xf numFmtId="0" fontId="3" fillId="24" borderId="23" xfId="0" applyFont="1" applyFill="1" applyBorder="1" applyAlignment="1">
      <alignment vertical="center" wrapText="1"/>
    </xf>
    <xf numFmtId="0" fontId="3" fillId="24" borderId="45" xfId="0" applyFont="1" applyFill="1" applyBorder="1" applyAlignment="1">
      <alignment horizontal="left" vertical="center"/>
    </xf>
    <xf numFmtId="38" fontId="3" fillId="6" borderId="10" xfId="34" applyFont="1" applyFill="1" applyBorder="1" applyAlignment="1">
      <alignment vertical="center"/>
    </xf>
    <xf numFmtId="186" fontId="3" fillId="24" borderId="33" xfId="34" applyNumberFormat="1" applyFont="1" applyFill="1" applyBorder="1" applyAlignment="1">
      <alignment vertical="center"/>
    </xf>
    <xf numFmtId="38" fontId="3" fillId="0" borderId="15" xfId="34" applyFont="1" applyFill="1" applyBorder="1" applyAlignment="1">
      <alignment vertical="center"/>
    </xf>
    <xf numFmtId="38" fontId="3" fillId="0" borderId="15" xfId="34" applyFont="1" applyFill="1" applyBorder="1" applyAlignment="1">
      <alignment horizontal="right" vertical="center"/>
    </xf>
    <xf numFmtId="38" fontId="3" fillId="24" borderId="15" xfId="34" applyFont="1" applyFill="1" applyBorder="1" applyAlignment="1">
      <alignment horizontal="right" vertical="center"/>
    </xf>
    <xf numFmtId="38" fontId="0" fillId="0" borderId="0" xfId="0" applyNumberFormat="1"/>
    <xf numFmtId="0" fontId="3" fillId="24" borderId="19" xfId="0" applyFont="1" applyFill="1" applyBorder="1" applyAlignment="1">
      <alignment horizontal="center" vertical="center"/>
    </xf>
    <xf numFmtId="0" fontId="0" fillId="24" borderId="19" xfId="0" applyFill="1" applyBorder="1" applyAlignment="1">
      <alignment vertical="center"/>
    </xf>
    <xf numFmtId="0" fontId="3" fillId="24" borderId="19" xfId="0" applyFont="1" applyFill="1" applyBorder="1" applyAlignment="1">
      <alignment horizontal="left" vertical="center"/>
    </xf>
    <xf numFmtId="0" fontId="3" fillId="24" borderId="57" xfId="0" applyFont="1" applyFill="1" applyBorder="1" applyAlignment="1">
      <alignment horizontal="center" vertical="center"/>
    </xf>
    <xf numFmtId="0" fontId="3" fillId="24" borderId="52" xfId="0" applyFont="1" applyFill="1" applyBorder="1" applyAlignment="1">
      <alignment horizontal="center" vertical="center"/>
    </xf>
    <xf numFmtId="0" fontId="3" fillId="24" borderId="54" xfId="0" applyFont="1" applyFill="1" applyBorder="1" applyAlignment="1">
      <alignment horizontal="center" vertical="center"/>
    </xf>
    <xf numFmtId="0" fontId="3" fillId="24" borderId="33" xfId="0" applyFont="1" applyFill="1" applyBorder="1" applyAlignment="1">
      <alignment horizontal="center" vertical="center"/>
    </xf>
    <xf numFmtId="0" fontId="0" fillId="24" borderId="33" xfId="0" applyFill="1" applyBorder="1" applyAlignment="1">
      <alignment vertical="center"/>
    </xf>
    <xf numFmtId="0" fontId="3" fillId="24" borderId="33" xfId="0" applyFont="1" applyFill="1" applyBorder="1" applyAlignment="1">
      <alignment horizontal="left" vertical="center"/>
    </xf>
    <xf numFmtId="0" fontId="3" fillId="24" borderId="77" xfId="0" applyFont="1" applyFill="1" applyBorder="1" applyAlignment="1">
      <alignment horizontal="center" vertical="center"/>
    </xf>
    <xf numFmtId="0" fontId="0" fillId="24" borderId="19" xfId="0" applyFill="1" applyBorder="1" applyAlignment="1">
      <alignment horizontal="center" vertical="center"/>
    </xf>
    <xf numFmtId="191" fontId="0" fillId="24" borderId="24" xfId="0" applyNumberFormat="1" applyFill="1" applyBorder="1" applyAlignment="1">
      <alignment vertical="center" wrapText="1"/>
    </xf>
    <xf numFmtId="0" fontId="3" fillId="24" borderId="24" xfId="0" applyFont="1" applyFill="1" applyBorder="1" applyAlignment="1">
      <alignment horizontal="right" vertical="center"/>
    </xf>
    <xf numFmtId="38" fontId="3" fillId="0" borderId="11" xfId="0" applyNumberFormat="1" applyFont="1" applyBorder="1" applyAlignment="1">
      <alignment vertical="center"/>
    </xf>
    <xf numFmtId="0" fontId="4" fillId="24" borderId="11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5" fillId="0" borderId="62" xfId="0" applyFont="1" applyBorder="1" applyAlignment="1">
      <alignment horizontal="right" vertical="center"/>
    </xf>
    <xf numFmtId="4" fontId="4" fillId="0" borderId="34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85" fontId="3" fillId="0" borderId="33" xfId="0" applyNumberFormat="1" applyFont="1" applyBorder="1" applyAlignment="1">
      <alignment vertical="center"/>
    </xf>
    <xf numFmtId="188" fontId="3" fillId="24" borderId="19" xfId="34" applyNumberFormat="1" applyFont="1" applyFill="1" applyBorder="1" applyAlignment="1">
      <alignment horizontal="right" vertical="center"/>
    </xf>
    <xf numFmtId="188" fontId="3" fillId="24" borderId="15" xfId="34" applyNumberFormat="1" applyFont="1" applyFill="1" applyBorder="1" applyAlignment="1">
      <alignment horizontal="right" vertical="center"/>
    </xf>
    <xf numFmtId="0" fontId="4" fillId="24" borderId="35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188" fontId="3" fillId="24" borderId="22" xfId="34" applyNumberFormat="1" applyFont="1" applyFill="1" applyBorder="1" applyAlignment="1">
      <alignment horizontal="right" vertical="center"/>
    </xf>
    <xf numFmtId="0" fontId="4" fillId="24" borderId="23" xfId="0" applyFont="1" applyFill="1" applyBorder="1" applyAlignment="1">
      <alignment horizontal="center" vertical="center" shrinkToFit="1"/>
    </xf>
    <xf numFmtId="38" fontId="3" fillId="0" borderId="23" xfId="34" applyFont="1" applyFill="1" applyBorder="1" applyAlignment="1">
      <alignment vertical="center"/>
    </xf>
    <xf numFmtId="38" fontId="3" fillId="0" borderId="23" xfId="34" applyFont="1" applyFill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185" fontId="3" fillId="6" borderId="10" xfId="0" applyNumberFormat="1" applyFont="1" applyFill="1" applyBorder="1" applyAlignment="1">
      <alignment vertical="center"/>
    </xf>
    <xf numFmtId="178" fontId="3" fillId="6" borderId="52" xfId="0" applyNumberFormat="1" applyFont="1" applyFill="1" applyBorder="1" applyAlignment="1">
      <alignment horizontal="right" vertical="center"/>
    </xf>
    <xf numFmtId="188" fontId="3" fillId="0" borderId="19" xfId="34" applyNumberFormat="1" applyFont="1" applyFill="1" applyBorder="1" applyAlignment="1">
      <alignment vertical="center"/>
    </xf>
    <xf numFmtId="188" fontId="3" fillId="0" borderId="22" xfId="34" applyNumberFormat="1" applyFont="1" applyFill="1" applyBorder="1" applyAlignment="1">
      <alignment vertical="center"/>
    </xf>
    <xf numFmtId="0" fontId="5" fillId="6" borderId="77" xfId="0" applyFont="1" applyFill="1" applyBorder="1" applyAlignment="1">
      <alignment horizontal="right" vertical="center"/>
    </xf>
    <xf numFmtId="0" fontId="5" fillId="6" borderId="26" xfId="0" applyFont="1" applyFill="1" applyBorder="1" applyAlignment="1">
      <alignment horizontal="right" vertical="center"/>
    </xf>
    <xf numFmtId="0" fontId="5" fillId="6" borderId="57" xfId="0" applyFont="1" applyFill="1" applyBorder="1" applyAlignment="1">
      <alignment horizontal="right" vertical="center"/>
    </xf>
    <xf numFmtId="0" fontId="5" fillId="6" borderId="64" xfId="0" applyFont="1" applyFill="1" applyBorder="1" applyAlignment="1">
      <alignment horizontal="right" vertical="center"/>
    </xf>
    <xf numFmtId="4" fontId="4" fillId="24" borderId="34" xfId="0" applyNumberFormat="1" applyFont="1" applyFill="1" applyBorder="1" applyAlignment="1">
      <alignment vertical="center"/>
    </xf>
    <xf numFmtId="185" fontId="3" fillId="24" borderId="33" xfId="0" applyNumberFormat="1" applyFont="1" applyFill="1" applyBorder="1" applyAlignment="1">
      <alignment vertical="center"/>
    </xf>
    <xf numFmtId="4" fontId="4" fillId="24" borderId="18" xfId="0" applyNumberFormat="1" applyFont="1" applyFill="1" applyBorder="1" applyAlignment="1">
      <alignment vertical="center"/>
    </xf>
    <xf numFmtId="185" fontId="3" fillId="24" borderId="10" xfId="0" applyNumberFormat="1" applyFont="1" applyFill="1" applyBorder="1" applyAlignment="1">
      <alignment horizontal="right" vertical="center"/>
    </xf>
    <xf numFmtId="4" fontId="4" fillId="24" borderId="24" xfId="0" applyNumberFormat="1" applyFont="1" applyFill="1" applyBorder="1" applyAlignment="1">
      <alignment vertical="center"/>
    </xf>
    <xf numFmtId="0" fontId="0" fillId="24" borderId="22" xfId="0" applyFill="1" applyBorder="1" applyAlignment="1">
      <alignment horizontal="center" vertical="center" shrinkToFit="1"/>
    </xf>
    <xf numFmtId="0" fontId="0" fillId="24" borderId="19" xfId="0" applyFill="1" applyBorder="1" applyAlignment="1">
      <alignment horizontal="center" vertical="center" shrinkToFit="1"/>
    </xf>
    <xf numFmtId="186" fontId="3" fillId="0" borderId="33" xfId="34" applyNumberFormat="1" applyFont="1" applyFill="1" applyBorder="1" applyAlignment="1">
      <alignment vertical="center"/>
    </xf>
    <xf numFmtId="56" fontId="0" fillId="0" borderId="16" xfId="0" quotePrefix="1" applyNumberFormat="1" applyBorder="1"/>
    <xf numFmtId="0" fontId="4" fillId="24" borderId="29" xfId="0" applyFont="1" applyFill="1" applyBorder="1" applyAlignment="1">
      <alignment horizontal="center" vertical="center" shrinkToFit="1"/>
    </xf>
    <xf numFmtId="38" fontId="5" fillId="0" borderId="79" xfId="34" applyFont="1" applyFill="1" applyBorder="1" applyAlignment="1">
      <alignment horizontal="center" vertical="center" wrapText="1" shrinkToFit="1"/>
    </xf>
    <xf numFmtId="186" fontId="3" fillId="0" borderId="80" xfId="34" applyNumberFormat="1" applyFont="1" applyFill="1" applyBorder="1" applyAlignment="1">
      <alignment vertical="center"/>
    </xf>
    <xf numFmtId="186" fontId="3" fillId="24" borderId="81" xfId="34" applyNumberFormat="1" applyFont="1" applyFill="1" applyBorder="1" applyAlignment="1">
      <alignment vertical="center"/>
    </xf>
    <xf numFmtId="183" fontId="4" fillId="0" borderId="31" xfId="28" applyNumberFormat="1" applyFont="1" applyFill="1" applyBorder="1" applyAlignment="1">
      <alignment horizontal="center" vertical="center" wrapText="1"/>
    </xf>
    <xf numFmtId="177" fontId="3" fillId="24" borderId="73" xfId="0" applyNumberFormat="1" applyFont="1" applyFill="1" applyBorder="1" applyAlignment="1">
      <alignment horizontal="left" vertical="center"/>
    </xf>
    <xf numFmtId="186" fontId="0" fillId="0" borderId="0" xfId="0" applyNumberFormat="1"/>
    <xf numFmtId="188" fontId="0" fillId="0" borderId="0" xfId="0" applyNumberFormat="1" applyAlignment="1">
      <alignment vertical="center"/>
    </xf>
    <xf numFmtId="0" fontId="5" fillId="24" borderId="77" xfId="0" applyFont="1" applyFill="1" applyBorder="1" applyAlignment="1">
      <alignment horizontal="right" vertical="center"/>
    </xf>
    <xf numFmtId="0" fontId="5" fillId="24" borderId="62" xfId="0" applyFont="1" applyFill="1" applyBorder="1" applyAlignment="1">
      <alignment horizontal="right" vertical="center"/>
    </xf>
    <xf numFmtId="0" fontId="31" fillId="0" borderId="0" xfId="0" applyFont="1"/>
    <xf numFmtId="186" fontId="3" fillId="24" borderId="77" xfId="34" applyNumberFormat="1" applyFont="1" applyFill="1" applyBorder="1" applyAlignment="1">
      <alignment vertical="center"/>
    </xf>
    <xf numFmtId="186" fontId="3" fillId="0" borderId="77" xfId="34" applyNumberFormat="1" applyFont="1" applyFill="1" applyBorder="1" applyAlignment="1">
      <alignment vertical="center"/>
    </xf>
    <xf numFmtId="186" fontId="3" fillId="0" borderId="33" xfId="34" applyNumberFormat="1" applyFont="1" applyFill="1" applyBorder="1" applyAlignment="1">
      <alignment vertical="center" wrapText="1"/>
    </xf>
    <xf numFmtId="186" fontId="3" fillId="0" borderId="23" xfId="34" applyNumberFormat="1" applyFont="1" applyFill="1" applyBorder="1" applyAlignment="1">
      <alignment vertical="center"/>
    </xf>
    <xf numFmtId="186" fontId="3" fillId="0" borderId="24" xfId="34" applyNumberFormat="1" applyFont="1" applyFill="1" applyBorder="1" applyAlignment="1">
      <alignment vertical="center"/>
    </xf>
    <xf numFmtId="186" fontId="3" fillId="0" borderId="22" xfId="34" applyNumberFormat="1" applyFont="1" applyFill="1" applyBorder="1" applyAlignment="1">
      <alignment vertical="center"/>
    </xf>
    <xf numFmtId="186" fontId="3" fillId="0" borderId="25" xfId="34" applyNumberFormat="1" applyFont="1" applyFill="1" applyBorder="1" applyAlignment="1">
      <alignment vertical="center"/>
    </xf>
    <xf numFmtId="186" fontId="3" fillId="0" borderId="26" xfId="34" applyNumberFormat="1" applyFont="1" applyFill="1" applyBorder="1" applyAlignment="1">
      <alignment vertical="center"/>
    </xf>
    <xf numFmtId="186" fontId="3" fillId="0" borderId="27" xfId="34" applyNumberFormat="1" applyFont="1" applyFill="1" applyBorder="1" applyAlignment="1">
      <alignment vertical="center"/>
    </xf>
    <xf numFmtId="186" fontId="3" fillId="24" borderId="24" xfId="34" applyNumberFormat="1" applyFont="1" applyFill="1" applyBorder="1" applyAlignment="1">
      <alignment vertical="center"/>
    </xf>
    <xf numFmtId="186" fontId="3" fillId="24" borderId="23" xfId="34" applyNumberFormat="1" applyFont="1" applyFill="1" applyBorder="1" applyAlignment="1">
      <alignment vertical="center"/>
    </xf>
    <xf numFmtId="186" fontId="3" fillId="24" borderId="22" xfId="34" applyNumberFormat="1" applyFont="1" applyFill="1" applyBorder="1" applyAlignment="1">
      <alignment vertical="center"/>
    </xf>
    <xf numFmtId="186" fontId="3" fillId="24" borderId="25" xfId="34" applyNumberFormat="1" applyFont="1" applyFill="1" applyBorder="1" applyAlignment="1">
      <alignment vertical="center"/>
    </xf>
    <xf numFmtId="186" fontId="3" fillId="24" borderId="26" xfId="34" applyNumberFormat="1" applyFont="1" applyFill="1" applyBorder="1" applyAlignment="1">
      <alignment vertical="center"/>
    </xf>
    <xf numFmtId="186" fontId="3" fillId="24" borderId="27" xfId="34" applyNumberFormat="1" applyFont="1" applyFill="1" applyBorder="1" applyAlignment="1">
      <alignment vertical="center"/>
    </xf>
    <xf numFmtId="186" fontId="3" fillId="24" borderId="25" xfId="34" applyNumberFormat="1" applyFont="1" applyFill="1" applyBorder="1" applyAlignment="1">
      <alignment horizontal="right" vertical="center"/>
    </xf>
    <xf numFmtId="186" fontId="3" fillId="24" borderId="26" xfId="34" applyNumberFormat="1" applyFont="1" applyFill="1" applyBorder="1" applyAlignment="1">
      <alignment horizontal="right" vertical="center"/>
    </xf>
    <xf numFmtId="38" fontId="3" fillId="6" borderId="23" xfId="34" applyFont="1" applyFill="1" applyBorder="1" applyAlignment="1">
      <alignment horizontal="right" vertical="center" shrinkToFit="1"/>
    </xf>
    <xf numFmtId="187" fontId="3" fillId="0" borderId="43" xfId="34" applyNumberFormat="1" applyFont="1" applyFill="1" applyBorder="1" applyAlignment="1">
      <alignment vertical="center"/>
    </xf>
    <xf numFmtId="187" fontId="3" fillId="24" borderId="10" xfId="34" applyNumberFormat="1" applyFont="1" applyFill="1" applyBorder="1" applyAlignment="1">
      <alignment vertical="center"/>
    </xf>
    <xf numFmtId="187" fontId="3" fillId="0" borderId="10" xfId="34" applyNumberFormat="1" applyFont="1" applyFill="1" applyBorder="1" applyAlignment="1">
      <alignment vertical="center"/>
    </xf>
    <xf numFmtId="187" fontId="3" fillId="6" borderId="10" xfId="34" applyNumberFormat="1" applyFont="1" applyFill="1" applyBorder="1" applyAlignment="1">
      <alignment vertical="center"/>
    </xf>
    <xf numFmtId="187" fontId="3" fillId="6" borderId="15" xfId="34" applyNumberFormat="1" applyFont="1" applyFill="1" applyBorder="1" applyAlignment="1">
      <alignment vertical="center"/>
    </xf>
    <xf numFmtId="187" fontId="3" fillId="0" borderId="15" xfId="34" applyNumberFormat="1" applyFont="1" applyFill="1" applyBorder="1" applyAlignment="1">
      <alignment vertical="center"/>
    </xf>
    <xf numFmtId="38" fontId="4" fillId="0" borderId="39" xfId="34" applyFont="1" applyFill="1" applyBorder="1" applyAlignment="1">
      <alignment horizontal="center" vertical="center" wrapText="1"/>
    </xf>
    <xf numFmtId="185" fontId="3" fillId="0" borderId="56" xfId="34" applyNumberFormat="1" applyFont="1" applyFill="1" applyBorder="1" applyAlignment="1">
      <alignment vertical="center"/>
    </xf>
    <xf numFmtId="185" fontId="3" fillId="24" borderId="56" xfId="34" applyNumberFormat="1" applyFont="1" applyFill="1" applyBorder="1" applyAlignment="1">
      <alignment vertical="center"/>
    </xf>
    <xf numFmtId="185" fontId="3" fillId="24" borderId="52" xfId="34" applyNumberFormat="1" applyFont="1" applyFill="1" applyBorder="1" applyAlignment="1">
      <alignment vertical="center"/>
    </xf>
    <xf numFmtId="185" fontId="3" fillId="0" borderId="52" xfId="34" applyNumberFormat="1" applyFont="1" applyFill="1" applyBorder="1" applyAlignment="1">
      <alignment vertical="center"/>
    </xf>
    <xf numFmtId="177" fontId="3" fillId="24" borderId="30" xfId="0" applyNumberFormat="1" applyFont="1" applyFill="1" applyBorder="1" applyAlignment="1">
      <alignment horizontal="left" vertical="center"/>
    </xf>
    <xf numFmtId="177" fontId="3" fillId="24" borderId="82" xfId="0" applyNumberFormat="1" applyFont="1" applyFill="1" applyBorder="1" applyAlignment="1">
      <alignment horizontal="left" vertical="center"/>
    </xf>
    <xf numFmtId="177" fontId="3" fillId="24" borderId="4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186" fontId="3" fillId="24" borderId="77" xfId="34" applyNumberFormat="1" applyFont="1" applyFill="1" applyBorder="1" applyAlignment="1">
      <alignment horizontal="right" vertical="center"/>
    </xf>
    <xf numFmtId="38" fontId="3" fillId="24" borderId="45" xfId="34" applyFont="1" applyFill="1" applyBorder="1" applyAlignment="1">
      <alignment vertical="center" shrinkToFit="1"/>
    </xf>
    <xf numFmtId="188" fontId="3" fillId="0" borderId="62" xfId="34" applyNumberFormat="1" applyFont="1" applyFill="1" applyBorder="1" applyAlignment="1">
      <alignment horizontal="right" vertical="center"/>
    </xf>
    <xf numFmtId="188" fontId="3" fillId="24" borderId="56" xfId="34" applyNumberFormat="1" applyFont="1" applyFill="1" applyBorder="1" applyAlignment="1">
      <alignment horizontal="right" vertical="center"/>
    </xf>
    <xf numFmtId="188" fontId="3" fillId="0" borderId="25" xfId="34" applyNumberFormat="1" applyFont="1" applyFill="1" applyBorder="1" applyAlignment="1">
      <alignment vertical="center"/>
    </xf>
    <xf numFmtId="188" fontId="3" fillId="0" borderId="26" xfId="34" applyNumberFormat="1" applyFont="1" applyFill="1" applyBorder="1" applyAlignment="1">
      <alignment vertical="center"/>
    </xf>
    <xf numFmtId="188" fontId="3" fillId="0" borderId="77" xfId="34" applyNumberFormat="1" applyFont="1" applyFill="1" applyBorder="1" applyAlignment="1">
      <alignment vertical="center"/>
    </xf>
    <xf numFmtId="188" fontId="3" fillId="0" borderId="56" xfId="34" applyNumberFormat="1" applyFont="1" applyFill="1" applyBorder="1" applyAlignment="1">
      <alignment vertical="center"/>
    </xf>
    <xf numFmtId="188" fontId="3" fillId="24" borderId="52" xfId="34" applyNumberFormat="1" applyFont="1" applyFill="1" applyBorder="1" applyAlignment="1">
      <alignment vertical="center"/>
    </xf>
    <xf numFmtId="188" fontId="3" fillId="24" borderId="26" xfId="34" applyNumberFormat="1" applyFont="1" applyFill="1" applyBorder="1" applyAlignment="1">
      <alignment vertical="center"/>
    </xf>
    <xf numFmtId="188" fontId="3" fillId="24" borderId="27" xfId="34" applyNumberFormat="1" applyFont="1" applyFill="1" applyBorder="1" applyAlignment="1">
      <alignment vertical="center"/>
    </xf>
    <xf numFmtId="188" fontId="3" fillId="24" borderId="56" xfId="34" applyNumberFormat="1" applyFont="1" applyFill="1" applyBorder="1" applyAlignment="1">
      <alignment vertical="center"/>
    </xf>
    <xf numFmtId="188" fontId="3" fillId="0" borderId="56" xfId="34" applyNumberFormat="1" applyFont="1" applyFill="1" applyBorder="1" applyAlignment="1">
      <alignment horizontal="right" vertical="center"/>
    </xf>
    <xf numFmtId="188" fontId="3" fillId="0" borderId="25" xfId="34" applyNumberFormat="1" applyFont="1" applyFill="1" applyBorder="1" applyAlignment="1">
      <alignment horizontal="right" vertical="center"/>
    </xf>
    <xf numFmtId="188" fontId="3" fillId="0" borderId="26" xfId="34" applyNumberFormat="1" applyFont="1" applyFill="1" applyBorder="1" applyAlignment="1">
      <alignment horizontal="right" vertical="center"/>
    </xf>
    <xf numFmtId="188" fontId="3" fillId="0" borderId="77" xfId="34" applyNumberFormat="1" applyFont="1" applyFill="1" applyBorder="1" applyAlignment="1">
      <alignment horizontal="right" vertical="center"/>
    </xf>
    <xf numFmtId="188" fontId="3" fillId="24" borderId="25" xfId="34" applyNumberFormat="1" applyFont="1" applyFill="1" applyBorder="1" applyAlignment="1">
      <alignment vertical="center"/>
    </xf>
    <xf numFmtId="188" fontId="3" fillId="24" borderId="52" xfId="34" applyNumberFormat="1" applyFont="1" applyFill="1" applyBorder="1" applyAlignment="1">
      <alignment horizontal="right" vertical="center"/>
    </xf>
    <xf numFmtId="188" fontId="3" fillId="24" borderId="26" xfId="34" applyNumberFormat="1" applyFont="1" applyFill="1" applyBorder="1" applyAlignment="1">
      <alignment horizontal="right" vertical="center"/>
    </xf>
    <xf numFmtId="188" fontId="3" fillId="24" borderId="57" xfId="34" applyNumberFormat="1" applyFont="1" applyFill="1" applyBorder="1" applyAlignment="1">
      <alignment horizontal="right" vertical="center"/>
    </xf>
    <xf numFmtId="188" fontId="3" fillId="24" borderId="25" xfId="34" applyNumberFormat="1" applyFont="1" applyFill="1" applyBorder="1" applyAlignment="1">
      <alignment horizontal="right" vertical="center"/>
    </xf>
    <xf numFmtId="188" fontId="3" fillId="24" borderId="77" xfId="0" applyNumberFormat="1" applyFont="1" applyFill="1" applyBorder="1" applyAlignment="1">
      <alignment horizontal="right" vertical="center"/>
    </xf>
    <xf numFmtId="188" fontId="3" fillId="24" borderId="80" xfId="0" applyNumberFormat="1" applyFont="1" applyFill="1" applyBorder="1" applyAlignment="1">
      <alignment horizontal="right" vertical="center"/>
    </xf>
    <xf numFmtId="188" fontId="3" fillId="24" borderId="26" xfId="0" applyNumberFormat="1" applyFont="1" applyFill="1" applyBorder="1" applyAlignment="1">
      <alignment horizontal="right" vertical="center"/>
    </xf>
    <xf numFmtId="188" fontId="3" fillId="24" borderId="57" xfId="0" applyNumberFormat="1" applyFont="1" applyFill="1" applyBorder="1" applyAlignment="1">
      <alignment horizontal="right" vertical="center"/>
    </xf>
    <xf numFmtId="188" fontId="3" fillId="24" borderId="27" xfId="0" applyNumberFormat="1" applyFont="1" applyFill="1" applyBorder="1" applyAlignment="1">
      <alignment horizontal="right" vertical="center"/>
    </xf>
    <xf numFmtId="188" fontId="3" fillId="24" borderId="77" xfId="34" applyNumberFormat="1" applyFont="1" applyFill="1" applyBorder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38" fontId="3" fillId="0" borderId="60" xfId="34" applyFont="1" applyFill="1" applyBorder="1" applyAlignment="1">
      <alignment horizontal="right" vertical="center"/>
    </xf>
    <xf numFmtId="0" fontId="0" fillId="6" borderId="28" xfId="0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0" fillId="6" borderId="23" xfId="0" applyFill="1" applyBorder="1" applyAlignment="1">
      <alignment vertical="center"/>
    </xf>
    <xf numFmtId="0" fontId="3" fillId="6" borderId="23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center" vertical="center"/>
    </xf>
    <xf numFmtId="0" fontId="0" fillId="6" borderId="24" xfId="0" applyFill="1" applyBorder="1" applyAlignment="1">
      <alignment vertical="center"/>
    </xf>
    <xf numFmtId="0" fontId="3" fillId="6" borderId="24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3" fillId="6" borderId="22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191" fontId="0" fillId="6" borderId="15" xfId="0" applyNumberFormat="1" applyFill="1" applyBorder="1" applyAlignment="1">
      <alignment vertical="center" wrapText="1"/>
    </xf>
    <xf numFmtId="177" fontId="3" fillId="6" borderId="12" xfId="0" applyNumberFormat="1" applyFont="1" applyFill="1" applyBorder="1" applyAlignment="1">
      <alignment horizontal="center" vertical="center"/>
    </xf>
    <xf numFmtId="191" fontId="0" fillId="6" borderId="23" xfId="0" applyNumberForma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right" vertical="center"/>
    </xf>
    <xf numFmtId="191" fontId="0" fillId="6" borderId="24" xfId="0" applyNumberFormat="1" applyFill="1" applyBorder="1" applyAlignment="1">
      <alignment horizontal="center" vertical="center" wrapText="1"/>
    </xf>
    <xf numFmtId="191" fontId="0" fillId="6" borderId="22" xfId="0" applyNumberForma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191" fontId="3" fillId="0" borderId="15" xfId="0" applyNumberFormat="1" applyFont="1" applyBorder="1" applyAlignment="1">
      <alignment vertical="center" wrapText="1"/>
    </xf>
    <xf numFmtId="0" fontId="0" fillId="0" borderId="2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77" fontId="3" fillId="0" borderId="67" xfId="0" applyNumberFormat="1" applyFont="1" applyBorder="1" applyAlignment="1">
      <alignment horizontal="right" vertical="center"/>
    </xf>
    <xf numFmtId="177" fontId="3" fillId="0" borderId="86" xfId="0" applyNumberFormat="1" applyFont="1" applyBorder="1" applyAlignment="1">
      <alignment horizontal="center" vertical="center"/>
    </xf>
    <xf numFmtId="177" fontId="3" fillId="0" borderId="69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4" fontId="4" fillId="6" borderId="13" xfId="0" applyNumberFormat="1" applyFont="1" applyFill="1" applyBorder="1" applyAlignment="1">
      <alignment vertical="center"/>
    </xf>
    <xf numFmtId="0" fontId="5" fillId="6" borderId="56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center" vertical="center"/>
    </xf>
    <xf numFmtId="4" fontId="4" fillId="6" borderId="51" xfId="0" applyNumberFormat="1" applyFont="1" applyFill="1" applyBorder="1" applyAlignment="1">
      <alignment vertical="center"/>
    </xf>
    <xf numFmtId="185" fontId="3" fillId="6" borderId="23" xfId="0" applyNumberFormat="1" applyFont="1" applyFill="1" applyBorder="1" applyAlignment="1">
      <alignment vertical="center"/>
    </xf>
    <xf numFmtId="0" fontId="5" fillId="6" borderId="25" xfId="0" applyFont="1" applyFill="1" applyBorder="1" applyAlignment="1">
      <alignment horizontal="right" vertical="center"/>
    </xf>
    <xf numFmtId="0" fontId="4" fillId="6" borderId="24" xfId="0" applyFont="1" applyFill="1" applyBorder="1" applyAlignment="1">
      <alignment horizontal="center" vertical="center"/>
    </xf>
    <xf numFmtId="4" fontId="4" fillId="6" borderId="29" xfId="0" applyNumberFormat="1" applyFont="1" applyFill="1" applyBorder="1" applyAlignment="1">
      <alignment vertical="center"/>
    </xf>
    <xf numFmtId="185" fontId="3" fillId="6" borderId="24" xfId="0" applyNumberFormat="1" applyFont="1" applyFill="1" applyBorder="1" applyAlignment="1">
      <alignment vertical="center"/>
    </xf>
    <xf numFmtId="0" fontId="4" fillId="6" borderId="11" xfId="0" applyFont="1" applyFill="1" applyBorder="1" applyAlignment="1">
      <alignment horizontal="center" vertical="center"/>
    </xf>
    <xf numFmtId="4" fontId="4" fillId="6" borderId="37" xfId="0" applyNumberFormat="1" applyFont="1" applyFill="1" applyBorder="1" applyAlignment="1">
      <alignment vertical="center"/>
    </xf>
    <xf numFmtId="185" fontId="3" fillId="6" borderId="22" xfId="0" applyNumberFormat="1" applyFont="1" applyFill="1" applyBorder="1" applyAlignment="1">
      <alignment vertical="center"/>
    </xf>
    <xf numFmtId="0" fontId="5" fillId="6" borderId="27" xfId="0" applyFont="1" applyFill="1" applyBorder="1" applyAlignment="1">
      <alignment horizontal="right" vertical="center"/>
    </xf>
    <xf numFmtId="0" fontId="0" fillId="6" borderId="10" xfId="0" applyFill="1" applyBorder="1" applyAlignment="1">
      <alignment horizontal="center" vertical="center"/>
    </xf>
    <xf numFmtId="4" fontId="4" fillId="6" borderId="18" xfId="0" applyNumberFormat="1" applyFont="1" applyFill="1" applyBorder="1" applyAlignment="1">
      <alignment horizontal="right" vertical="center"/>
    </xf>
    <xf numFmtId="185" fontId="3" fillId="6" borderId="11" xfId="0" applyNumberFormat="1" applyFont="1" applyFill="1" applyBorder="1" applyAlignment="1">
      <alignment horizontal="right" vertical="center"/>
    </xf>
    <xf numFmtId="4" fontId="4" fillId="6" borderId="13" xfId="0" applyNumberFormat="1" applyFont="1" applyFill="1" applyBorder="1" applyAlignment="1">
      <alignment horizontal="right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4" fontId="4" fillId="6" borderId="55" xfId="0" applyNumberFormat="1" applyFont="1" applyFill="1" applyBorder="1" applyAlignment="1">
      <alignment vertical="center"/>
    </xf>
    <xf numFmtId="185" fontId="3" fillId="6" borderId="19" xfId="0" applyNumberFormat="1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4" fontId="4" fillId="0" borderId="58" xfId="0" applyNumberFormat="1" applyFont="1" applyBorder="1" applyAlignment="1">
      <alignment vertical="center"/>
    </xf>
    <xf numFmtId="185" fontId="3" fillId="0" borderId="45" xfId="0" applyNumberFormat="1" applyFont="1" applyBorder="1" applyAlignment="1">
      <alignment vertical="center"/>
    </xf>
    <xf numFmtId="185" fontId="3" fillId="0" borderId="45" xfId="0" applyNumberFormat="1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4" fontId="4" fillId="0" borderId="55" xfId="0" applyNumberFormat="1" applyFont="1" applyBorder="1" applyAlignment="1">
      <alignment horizontal="right" vertical="center"/>
    </xf>
    <xf numFmtId="185" fontId="3" fillId="0" borderId="55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" fontId="4" fillId="0" borderId="67" xfId="0" applyNumberFormat="1" applyFont="1" applyBorder="1" applyAlignment="1">
      <alignment horizontal="right" vertical="center"/>
    </xf>
    <xf numFmtId="185" fontId="3" fillId="0" borderId="31" xfId="0" applyNumberFormat="1" applyFont="1" applyBorder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3" fillId="24" borderId="28" xfId="0" applyFont="1" applyFill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6" borderId="15" xfId="0" applyFill="1" applyBorder="1" applyAlignment="1">
      <alignment horizontal="center" vertical="center" shrinkToFit="1"/>
    </xf>
    <xf numFmtId="0" fontId="4" fillId="6" borderId="45" xfId="0" applyFont="1" applyFill="1" applyBorder="1" applyAlignment="1">
      <alignment horizontal="center" vertical="center"/>
    </xf>
    <xf numFmtId="38" fontId="3" fillId="6" borderId="45" xfId="34" applyFont="1" applyFill="1" applyBorder="1" applyAlignment="1">
      <alignment vertical="center"/>
    </xf>
    <xf numFmtId="38" fontId="3" fillId="6" borderId="45" xfId="0" applyNumberFormat="1" applyFont="1" applyFill="1" applyBorder="1" applyAlignment="1">
      <alignment vertical="center"/>
    </xf>
    <xf numFmtId="38" fontId="3" fillId="6" borderId="45" xfId="34" applyFont="1" applyFill="1" applyBorder="1" applyAlignment="1">
      <alignment horizontal="right" vertical="center"/>
    </xf>
    <xf numFmtId="38" fontId="3" fillId="6" borderId="15" xfId="34" applyFont="1" applyFill="1" applyBorder="1" applyAlignment="1">
      <alignment horizontal="right" vertical="center"/>
    </xf>
    <xf numFmtId="38" fontId="3" fillId="6" borderId="24" xfId="34" applyFont="1" applyFill="1" applyBorder="1" applyAlignment="1">
      <alignment vertical="center"/>
    </xf>
    <xf numFmtId="38" fontId="3" fillId="6" borderId="24" xfId="34" applyFont="1" applyFill="1" applyBorder="1" applyAlignment="1">
      <alignment horizontal="right" vertical="center"/>
    </xf>
    <xf numFmtId="0" fontId="4" fillId="6" borderId="33" xfId="0" applyFont="1" applyFill="1" applyBorder="1" applyAlignment="1">
      <alignment horizontal="center" vertical="center"/>
    </xf>
    <xf numFmtId="38" fontId="3" fillId="6" borderId="33" xfId="34" applyFont="1" applyFill="1" applyBorder="1" applyAlignment="1">
      <alignment vertical="center"/>
    </xf>
    <xf numFmtId="38" fontId="3" fillId="6" borderId="33" xfId="34" applyFont="1" applyFill="1" applyBorder="1" applyAlignment="1">
      <alignment horizontal="right" vertical="center"/>
    </xf>
    <xf numFmtId="38" fontId="3" fillId="6" borderId="11" xfId="34" applyFont="1" applyFill="1" applyBorder="1" applyAlignment="1">
      <alignment horizontal="right" vertical="center"/>
    </xf>
    <xf numFmtId="185" fontId="3" fillId="6" borderId="56" xfId="34" applyNumberFormat="1" applyFont="1" applyFill="1" applyBorder="1" applyAlignment="1">
      <alignment vertical="center"/>
    </xf>
    <xf numFmtId="38" fontId="3" fillId="6" borderId="10" xfId="34" applyFont="1" applyFill="1" applyBorder="1" applyAlignment="1">
      <alignment horizontal="right" vertical="center"/>
    </xf>
    <xf numFmtId="187" fontId="3" fillId="6" borderId="66" xfId="34" applyNumberFormat="1" applyFont="1" applyFill="1" applyBorder="1" applyAlignment="1">
      <alignment horizontal="right" vertical="center"/>
    </xf>
    <xf numFmtId="185" fontId="3" fillId="6" borderId="64" xfId="34" applyNumberFormat="1" applyFont="1" applyFill="1" applyBorder="1" applyAlignment="1">
      <alignment horizontal="right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/>
    </xf>
    <xf numFmtId="38" fontId="3" fillId="0" borderId="75" xfId="34" applyFont="1" applyFill="1" applyBorder="1" applyAlignment="1">
      <alignment vertical="center"/>
    </xf>
    <xf numFmtId="38" fontId="3" fillId="0" borderId="75" xfId="34" applyFont="1" applyFill="1" applyBorder="1" applyAlignment="1">
      <alignment horizontal="right" vertical="center"/>
    </xf>
    <xf numFmtId="187" fontId="3" fillId="0" borderId="90" xfId="34" applyNumberFormat="1" applyFont="1" applyFill="1" applyBorder="1" applyAlignment="1">
      <alignment horizontal="right" vertical="center"/>
    </xf>
    <xf numFmtId="185" fontId="3" fillId="0" borderId="91" xfId="34" applyNumberFormat="1" applyFont="1" applyFill="1" applyBorder="1" applyAlignment="1">
      <alignment horizontal="right" vertical="center"/>
    </xf>
    <xf numFmtId="188" fontId="3" fillId="24" borderId="23" xfId="34" applyNumberFormat="1" applyFont="1" applyFill="1" applyBorder="1" applyAlignment="1">
      <alignment vertical="center" shrinkToFit="1"/>
    </xf>
    <xf numFmtId="178" fontId="3" fillId="0" borderId="61" xfId="0" applyNumberFormat="1" applyFont="1" applyBorder="1" applyAlignment="1">
      <alignment horizontal="right" vertical="center"/>
    </xf>
    <xf numFmtId="185" fontId="3" fillId="0" borderId="23" xfId="0" applyNumberFormat="1" applyFont="1" applyBorder="1" applyAlignment="1">
      <alignment horizontal="center" vertical="center"/>
    </xf>
    <xf numFmtId="185" fontId="3" fillId="0" borderId="24" xfId="0" applyNumberFormat="1" applyFont="1" applyBorder="1" applyAlignment="1">
      <alignment horizontal="center" vertical="center"/>
    </xf>
    <xf numFmtId="185" fontId="3" fillId="0" borderId="19" xfId="0" applyNumberFormat="1" applyFont="1" applyBorder="1" applyAlignment="1">
      <alignment horizontal="right" vertical="center"/>
    </xf>
    <xf numFmtId="185" fontId="3" fillId="0" borderId="60" xfId="0" applyNumberFormat="1" applyFont="1" applyBorder="1" applyAlignment="1">
      <alignment horizontal="right" vertical="center"/>
    </xf>
    <xf numFmtId="185" fontId="3" fillId="25" borderId="23" xfId="0" applyNumberFormat="1" applyFont="1" applyFill="1" applyBorder="1" applyAlignment="1">
      <alignment horizontal="right" vertical="center"/>
    </xf>
    <xf numFmtId="185" fontId="3" fillId="25" borderId="24" xfId="0" applyNumberFormat="1" applyFont="1" applyFill="1" applyBorder="1" applyAlignment="1">
      <alignment horizontal="right" vertical="center"/>
    </xf>
    <xf numFmtId="185" fontId="3" fillId="25" borderId="22" xfId="0" applyNumberFormat="1" applyFont="1" applyFill="1" applyBorder="1" applyAlignment="1">
      <alignment horizontal="right" vertical="center"/>
    </xf>
    <xf numFmtId="185" fontId="3" fillId="25" borderId="10" xfId="0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center" vertical="center" shrinkToFit="1"/>
    </xf>
    <xf numFmtId="38" fontId="0" fillId="24" borderId="23" xfId="0" applyNumberFormat="1" applyFill="1" applyBorder="1" applyAlignment="1">
      <alignment vertical="center" shrinkToFit="1"/>
    </xf>
    <xf numFmtId="0" fontId="4" fillId="25" borderId="23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shrinkToFit="1"/>
    </xf>
    <xf numFmtId="178" fontId="3" fillId="25" borderId="56" xfId="0" applyNumberFormat="1" applyFont="1" applyFill="1" applyBorder="1" applyAlignment="1">
      <alignment horizontal="right" vertical="center"/>
    </xf>
    <xf numFmtId="0" fontId="4" fillId="25" borderId="24" xfId="0" applyFont="1" applyFill="1" applyBorder="1" applyAlignment="1">
      <alignment horizontal="center" vertical="center"/>
    </xf>
    <xf numFmtId="0" fontId="4" fillId="25" borderId="33" xfId="0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38" fontId="3" fillId="25" borderId="10" xfId="34" applyFont="1" applyFill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5" borderId="21" xfId="0" applyFont="1" applyFill="1" applyBorder="1" applyAlignment="1">
      <alignment horizontal="center" vertical="center"/>
    </xf>
    <xf numFmtId="0" fontId="4" fillId="25" borderId="11" xfId="0" applyFont="1" applyFill="1" applyBorder="1" applyAlignment="1">
      <alignment horizontal="center" vertical="center"/>
    </xf>
    <xf numFmtId="183" fontId="3" fillId="25" borderId="10" xfId="28" applyNumberFormat="1" applyFont="1" applyFill="1" applyBorder="1" applyAlignment="1">
      <alignment horizontal="right" vertical="center"/>
    </xf>
    <xf numFmtId="190" fontId="3" fillId="25" borderId="10" xfId="0" applyNumberFormat="1" applyFont="1" applyFill="1" applyBorder="1" applyAlignment="1">
      <alignment horizontal="right" vertical="center"/>
    </xf>
    <xf numFmtId="189" fontId="3" fillId="25" borderId="10" xfId="0" applyNumberFormat="1" applyFont="1" applyFill="1" applyBorder="1" applyAlignment="1">
      <alignment horizontal="right" vertical="center"/>
    </xf>
    <xf numFmtId="2" fontId="3" fillId="25" borderId="10" xfId="0" applyNumberFormat="1" applyFont="1" applyFill="1" applyBorder="1" applyAlignment="1">
      <alignment horizontal="right" vertical="center"/>
    </xf>
    <xf numFmtId="2" fontId="3" fillId="25" borderId="56" xfId="0" applyNumberFormat="1" applyFont="1" applyFill="1" applyBorder="1" applyAlignment="1">
      <alignment horizontal="right" vertical="center"/>
    </xf>
    <xf numFmtId="38" fontId="3" fillId="0" borderId="31" xfId="34" applyFont="1" applyFill="1" applyBorder="1" applyAlignment="1">
      <alignment horizontal="right" vertical="center"/>
    </xf>
    <xf numFmtId="183" fontId="3" fillId="0" borderId="31" xfId="28" applyNumberFormat="1" applyFont="1" applyFill="1" applyBorder="1" applyAlignment="1">
      <alignment horizontal="right" vertical="center"/>
    </xf>
    <xf numFmtId="185" fontId="3" fillId="0" borderId="31" xfId="0" applyNumberFormat="1" applyFont="1" applyBorder="1" applyAlignment="1">
      <alignment horizontal="right" vertical="center"/>
    </xf>
    <xf numFmtId="190" fontId="3" fillId="0" borderId="31" xfId="0" applyNumberFormat="1" applyFont="1" applyBorder="1" applyAlignment="1">
      <alignment horizontal="right" vertical="center"/>
    </xf>
    <xf numFmtId="189" fontId="3" fillId="0" borderId="31" xfId="0" applyNumberFormat="1" applyFont="1" applyBorder="1" applyAlignment="1">
      <alignment horizontal="right" vertical="center"/>
    </xf>
    <xf numFmtId="2" fontId="3" fillId="0" borderId="31" xfId="0" applyNumberFormat="1" applyFont="1" applyBorder="1" applyAlignment="1">
      <alignment horizontal="right" vertical="center"/>
    </xf>
    <xf numFmtId="2" fontId="3" fillId="0" borderId="39" xfId="0" applyNumberFormat="1" applyFont="1" applyBorder="1" applyAlignment="1">
      <alignment horizontal="right" vertical="center"/>
    </xf>
    <xf numFmtId="0" fontId="4" fillId="6" borderId="28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190" fontId="3" fillId="24" borderId="56" xfId="34" applyNumberFormat="1" applyFont="1" applyFill="1" applyBorder="1" applyAlignment="1">
      <alignment vertical="center"/>
    </xf>
    <xf numFmtId="177" fontId="3" fillId="0" borderId="51" xfId="0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192" fontId="3" fillId="0" borderId="15" xfId="34" applyNumberFormat="1" applyFont="1" applyFill="1" applyBorder="1" applyAlignment="1">
      <alignment vertical="center"/>
    </xf>
    <xf numFmtId="192" fontId="3" fillId="6" borderId="15" xfId="34" applyNumberFormat="1" applyFont="1" applyFill="1" applyBorder="1" applyAlignment="1">
      <alignment vertical="center"/>
    </xf>
    <xf numFmtId="192" fontId="3" fillId="6" borderId="15" xfId="34" applyNumberFormat="1" applyFont="1" applyFill="1" applyBorder="1" applyAlignment="1">
      <alignment horizontal="right" vertical="center"/>
    </xf>
    <xf numFmtId="192" fontId="3" fillId="0" borderId="31" xfId="34" applyNumberFormat="1" applyFont="1" applyFill="1" applyBorder="1" applyAlignment="1">
      <alignment horizontal="right" vertical="center"/>
    </xf>
    <xf numFmtId="38" fontId="3" fillId="24" borderId="19" xfId="34" applyFont="1" applyFill="1" applyBorder="1" applyAlignment="1">
      <alignment horizontal="right" vertical="center"/>
    </xf>
    <xf numFmtId="0" fontId="4" fillId="24" borderId="33" xfId="0" applyFont="1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center" vertical="center" shrinkToFit="1"/>
    </xf>
    <xf numFmtId="38" fontId="5" fillId="0" borderId="31" xfId="34" applyFont="1" applyFill="1" applyBorder="1" applyAlignment="1">
      <alignment horizontal="center" vertical="center" shrinkToFit="1"/>
    </xf>
    <xf numFmtId="186" fontId="3" fillId="24" borderId="78" xfId="34" applyNumberFormat="1" applyFont="1" applyFill="1" applyBorder="1" applyAlignment="1">
      <alignment vertical="center"/>
    </xf>
    <xf numFmtId="186" fontId="3" fillId="0" borderId="61" xfId="34" applyNumberFormat="1" applyFont="1" applyFill="1" applyBorder="1" applyAlignment="1">
      <alignment vertical="center"/>
    </xf>
    <xf numFmtId="186" fontId="3" fillId="24" borderId="92" xfId="34" applyNumberFormat="1" applyFont="1" applyFill="1" applyBorder="1" applyAlignment="1">
      <alignment vertical="center"/>
    </xf>
    <xf numFmtId="186" fontId="3" fillId="0" borderId="92" xfId="34" applyNumberFormat="1" applyFont="1" applyFill="1" applyBorder="1" applyAlignment="1">
      <alignment vertical="center"/>
    </xf>
    <xf numFmtId="186" fontId="3" fillId="0" borderId="78" xfId="34" applyNumberFormat="1" applyFont="1" applyFill="1" applyBorder="1" applyAlignment="1">
      <alignment vertical="center"/>
    </xf>
    <xf numFmtId="186" fontId="3" fillId="0" borderId="56" xfId="34" applyNumberFormat="1" applyFont="1" applyFill="1" applyBorder="1" applyAlignment="1">
      <alignment vertical="center"/>
    </xf>
    <xf numFmtId="186" fontId="3" fillId="24" borderId="56" xfId="34" applyNumberFormat="1" applyFont="1" applyFill="1" applyBorder="1" applyAlignment="1">
      <alignment vertical="center"/>
    </xf>
    <xf numFmtId="186" fontId="3" fillId="24" borderId="52" xfId="34" applyNumberFormat="1" applyFont="1" applyFill="1" applyBorder="1" applyAlignment="1">
      <alignment vertical="center"/>
    </xf>
    <xf numFmtId="38" fontId="3" fillId="25" borderId="23" xfId="34" applyFont="1" applyFill="1" applyBorder="1" applyAlignment="1">
      <alignment horizontal="right" vertical="center"/>
    </xf>
    <xf numFmtId="0" fontId="0" fillId="24" borderId="23" xfId="0" applyFill="1" applyBorder="1" applyAlignment="1">
      <alignment horizontal="center" vertical="center" shrinkToFit="1"/>
    </xf>
    <xf numFmtId="40" fontId="0" fillId="0" borderId="0" xfId="34" applyNumberFormat="1" applyFont="1" applyFill="1" applyAlignment="1"/>
    <xf numFmtId="183" fontId="4" fillId="0" borderId="0" xfId="28" applyNumberFormat="1" applyFont="1" applyFill="1" applyAlignment="1"/>
    <xf numFmtId="191" fontId="3" fillId="24" borderId="15" xfId="0" applyNumberFormat="1" applyFont="1" applyFill="1" applyBorder="1" applyAlignment="1">
      <alignment vertical="center" wrapText="1"/>
    </xf>
    <xf numFmtId="191" fontId="3" fillId="0" borderId="31" xfId="0" applyNumberFormat="1" applyFont="1" applyBorder="1" applyAlignment="1">
      <alignment vertical="center" wrapText="1"/>
    </xf>
    <xf numFmtId="0" fontId="3" fillId="24" borderId="15" xfId="0" applyFont="1" applyFill="1" applyBorder="1" applyAlignment="1">
      <alignment vertical="center" wrapText="1"/>
    </xf>
    <xf numFmtId="38" fontId="3" fillId="24" borderId="23" xfId="0" applyNumberFormat="1" applyFont="1" applyFill="1" applyBorder="1" applyAlignment="1">
      <alignment vertical="center" wrapText="1"/>
    </xf>
    <xf numFmtId="191" fontId="3" fillId="24" borderId="23" xfId="0" applyNumberFormat="1" applyFont="1" applyFill="1" applyBorder="1" applyAlignment="1">
      <alignment vertical="center" wrapText="1"/>
    </xf>
    <xf numFmtId="191" fontId="5" fillId="24" borderId="23" xfId="0" applyNumberFormat="1" applyFont="1" applyFill="1" applyBorder="1" applyAlignment="1">
      <alignment horizontal="left" vertical="center" wrapText="1"/>
    </xf>
    <xf numFmtId="0" fontId="0" fillId="0" borderId="89" xfId="0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186" fontId="3" fillId="0" borderId="15" xfId="34" applyNumberFormat="1" applyFont="1" applyFill="1" applyBorder="1" applyAlignment="1">
      <alignment horizontal="right" vertical="center"/>
    </xf>
    <xf numFmtId="0" fontId="4" fillId="0" borderId="7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85" fontId="3" fillId="25" borderId="45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185" fontId="3" fillId="0" borderId="56" xfId="0" applyNumberFormat="1" applyFont="1" applyBorder="1" applyAlignment="1">
      <alignment vertical="center"/>
    </xf>
    <xf numFmtId="186" fontId="3" fillId="25" borderId="23" xfId="34" applyNumberFormat="1" applyFont="1" applyFill="1" applyBorder="1" applyAlignment="1">
      <alignment horizontal="right" vertical="center"/>
    </xf>
    <xf numFmtId="186" fontId="3" fillId="25" borderId="23" xfId="34" applyNumberFormat="1" applyFont="1" applyFill="1" applyBorder="1" applyAlignment="1">
      <alignment vertical="center"/>
    </xf>
    <xf numFmtId="186" fontId="3" fillId="25" borderId="23" xfId="0" applyNumberFormat="1" applyFont="1" applyFill="1" applyBorder="1" applyAlignment="1">
      <alignment horizontal="right" vertical="center"/>
    </xf>
    <xf numFmtId="186" fontId="3" fillId="25" borderId="25" xfId="34" applyNumberFormat="1" applyFont="1" applyFill="1" applyBorder="1" applyAlignment="1">
      <alignment vertical="center"/>
    </xf>
    <xf numFmtId="186" fontId="3" fillId="25" borderId="24" xfId="34" applyNumberFormat="1" applyFont="1" applyFill="1" applyBorder="1" applyAlignment="1">
      <alignment horizontal="right" vertical="center"/>
    </xf>
    <xf numFmtId="186" fontId="3" fillId="25" borderId="24" xfId="34" applyNumberFormat="1" applyFont="1" applyFill="1" applyBorder="1" applyAlignment="1">
      <alignment vertical="center"/>
    </xf>
    <xf numFmtId="186" fontId="3" fillId="25" borderId="26" xfId="34" applyNumberFormat="1" applyFont="1" applyFill="1" applyBorder="1" applyAlignment="1">
      <alignment vertical="center"/>
    </xf>
    <xf numFmtId="186" fontId="3" fillId="25" borderId="33" xfId="34" applyNumberFormat="1" applyFont="1" applyFill="1" applyBorder="1" applyAlignment="1">
      <alignment horizontal="right" vertical="center"/>
    </xf>
    <xf numFmtId="186" fontId="3" fillId="25" borderId="22" xfId="34" applyNumberFormat="1" applyFont="1" applyFill="1" applyBorder="1" applyAlignment="1">
      <alignment vertical="center"/>
    </xf>
    <xf numFmtId="186" fontId="3" fillId="25" borderId="22" xfId="34" applyNumberFormat="1" applyFont="1" applyFill="1" applyBorder="1" applyAlignment="1">
      <alignment horizontal="right" vertical="center"/>
    </xf>
    <xf numFmtId="186" fontId="3" fillId="25" borderId="27" xfId="34" applyNumberFormat="1" applyFont="1" applyFill="1" applyBorder="1" applyAlignment="1">
      <alignment vertical="center"/>
    </xf>
    <xf numFmtId="186" fontId="3" fillId="25" borderId="10" xfId="34" applyNumberFormat="1" applyFont="1" applyFill="1" applyBorder="1" applyAlignment="1">
      <alignment horizontal="right" vertical="center"/>
    </xf>
    <xf numFmtId="186" fontId="3" fillId="25" borderId="56" xfId="34" applyNumberFormat="1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25" borderId="28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/>
    </xf>
    <xf numFmtId="186" fontId="3" fillId="25" borderId="78" xfId="34" applyNumberFormat="1" applyFont="1" applyFill="1" applyBorder="1" applyAlignment="1">
      <alignment vertical="center"/>
    </xf>
    <xf numFmtId="186" fontId="3" fillId="0" borderId="31" xfId="34" applyNumberFormat="1" applyFont="1" applyFill="1" applyBorder="1" applyAlignment="1">
      <alignment horizontal="right" vertical="center"/>
    </xf>
    <xf numFmtId="186" fontId="3" fillId="0" borderId="79" xfId="34" applyNumberFormat="1" applyFont="1" applyFill="1" applyBorder="1" applyAlignment="1">
      <alignment horizontal="right" vertical="center"/>
    </xf>
    <xf numFmtId="188" fontId="3" fillId="25" borderId="23" xfId="34" applyNumberFormat="1" applyFont="1" applyFill="1" applyBorder="1" applyAlignment="1">
      <alignment horizontal="right" vertical="center"/>
    </xf>
    <xf numFmtId="188" fontId="3" fillId="25" borderId="23" xfId="34" applyNumberFormat="1" applyFont="1" applyFill="1" applyBorder="1" applyAlignment="1">
      <alignment vertical="center"/>
    </xf>
    <xf numFmtId="188" fontId="3" fillId="25" borderId="15" xfId="34" applyNumberFormat="1" applyFont="1" applyFill="1" applyBorder="1" applyAlignment="1">
      <alignment vertical="center"/>
    </xf>
    <xf numFmtId="188" fontId="3" fillId="25" borderId="52" xfId="34" applyNumberFormat="1" applyFont="1" applyFill="1" applyBorder="1" applyAlignment="1">
      <alignment horizontal="right" vertical="center"/>
    </xf>
    <xf numFmtId="188" fontId="3" fillId="25" borderId="24" xfId="34" applyNumberFormat="1" applyFont="1" applyFill="1" applyBorder="1" applyAlignment="1">
      <alignment horizontal="right" vertical="center"/>
    </xf>
    <xf numFmtId="188" fontId="3" fillId="25" borderId="24" xfId="34" applyNumberFormat="1" applyFont="1" applyFill="1" applyBorder="1" applyAlignment="1">
      <alignment vertical="center"/>
    </xf>
    <xf numFmtId="188" fontId="3" fillId="25" borderId="26" xfId="34" applyNumberFormat="1" applyFont="1" applyFill="1" applyBorder="1" applyAlignment="1">
      <alignment horizontal="right" vertical="center"/>
    </xf>
    <xf numFmtId="188" fontId="3" fillId="25" borderId="33" xfId="34" applyNumberFormat="1" applyFont="1" applyFill="1" applyBorder="1" applyAlignment="1">
      <alignment horizontal="right" vertical="center"/>
    </xf>
    <xf numFmtId="188" fontId="3" fillId="25" borderId="19" xfId="34" applyNumberFormat="1" applyFont="1" applyFill="1" applyBorder="1" applyAlignment="1">
      <alignment vertical="center"/>
    </xf>
    <xf numFmtId="188" fontId="3" fillId="25" borderId="62" xfId="34" applyNumberFormat="1" applyFont="1" applyFill="1" applyBorder="1" applyAlignment="1">
      <alignment horizontal="right" vertical="center"/>
    </xf>
    <xf numFmtId="188" fontId="3" fillId="25" borderId="10" xfId="34" applyNumberFormat="1" applyFont="1" applyFill="1" applyBorder="1" applyAlignment="1">
      <alignment vertical="center"/>
    </xf>
    <xf numFmtId="188" fontId="3" fillId="25" borderId="56" xfId="34" applyNumberFormat="1" applyFont="1" applyFill="1" applyBorder="1" applyAlignment="1">
      <alignment vertical="center"/>
    </xf>
    <xf numFmtId="188" fontId="3" fillId="25" borderId="11" xfId="34" applyNumberFormat="1" applyFont="1" applyFill="1" applyBorder="1" applyAlignment="1">
      <alignment horizontal="right" vertical="center"/>
    </xf>
    <xf numFmtId="188" fontId="3" fillId="25" borderId="11" xfId="34" applyNumberFormat="1" applyFont="1" applyFill="1" applyBorder="1" applyAlignment="1">
      <alignment vertical="center"/>
    </xf>
    <xf numFmtId="188" fontId="3" fillId="0" borderId="31" xfId="34" applyNumberFormat="1" applyFont="1" applyFill="1" applyBorder="1" applyAlignment="1">
      <alignment horizontal="right" vertical="center"/>
    </xf>
    <xf numFmtId="188" fontId="3" fillId="0" borderId="39" xfId="34" applyNumberFormat="1" applyFont="1" applyFill="1" applyBorder="1" applyAlignment="1">
      <alignment horizontal="right" vertical="center"/>
    </xf>
    <xf numFmtId="38" fontId="3" fillId="25" borderId="10" xfId="34" applyFont="1" applyFill="1" applyBorder="1" applyAlignment="1">
      <alignment vertical="center"/>
    </xf>
    <xf numFmtId="185" fontId="3" fillId="25" borderId="56" xfId="34" applyNumberFormat="1" applyFont="1" applyFill="1" applyBorder="1" applyAlignment="1">
      <alignment vertical="center"/>
    </xf>
    <xf numFmtId="4" fontId="4" fillId="24" borderId="13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horizontal="right" vertical="center"/>
    </xf>
    <xf numFmtId="0" fontId="3" fillId="6" borderId="19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6" fontId="3" fillId="24" borderId="52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24" borderId="15" xfId="0" applyFont="1" applyFill="1" applyBorder="1" applyAlignment="1">
      <alignment horizontal="right" vertical="center"/>
    </xf>
    <xf numFmtId="0" fontId="3" fillId="24" borderId="19" xfId="0" applyFont="1" applyFill="1" applyBorder="1" applyAlignment="1">
      <alignment horizontal="right" vertical="center"/>
    </xf>
    <xf numFmtId="0" fontId="3" fillId="24" borderId="11" xfId="0" applyFont="1" applyFill="1" applyBorder="1" applyAlignment="1">
      <alignment horizontal="right" vertical="center"/>
    </xf>
    <xf numFmtId="176" fontId="3" fillId="6" borderId="52" xfId="0" applyNumberFormat="1" applyFont="1" applyFill="1" applyBorder="1" applyAlignment="1">
      <alignment horizontal="right" vertical="center"/>
    </xf>
    <xf numFmtId="177" fontId="3" fillId="0" borderId="73" xfId="0" applyNumberFormat="1" applyFont="1" applyBorder="1" applyAlignment="1">
      <alignment horizontal="left" vertical="center"/>
    </xf>
    <xf numFmtId="176" fontId="3" fillId="0" borderId="52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center" vertical="center"/>
    </xf>
    <xf numFmtId="192" fontId="3" fillId="0" borderId="10" xfId="34" applyNumberFormat="1" applyFont="1" applyFill="1" applyBorder="1" applyAlignment="1">
      <alignment vertical="center"/>
    </xf>
    <xf numFmtId="177" fontId="3" fillId="0" borderId="14" xfId="0" applyNumberFormat="1" applyFont="1" applyBorder="1" applyAlignment="1">
      <alignment horizontal="right" vertical="center" wrapText="1"/>
    </xf>
    <xf numFmtId="192" fontId="3" fillId="24" borderId="15" xfId="34" applyNumberFormat="1" applyFont="1" applyFill="1" applyBorder="1" applyAlignment="1">
      <alignment vertical="center"/>
    </xf>
    <xf numFmtId="177" fontId="3" fillId="0" borderId="58" xfId="0" applyNumberFormat="1" applyFont="1" applyBorder="1" applyAlignment="1">
      <alignment horizontal="right" vertical="center"/>
    </xf>
    <xf numFmtId="191" fontId="0" fillId="0" borderId="15" xfId="0" applyNumberFormat="1" applyBorder="1" applyAlignment="1">
      <alignment vertical="center" wrapText="1"/>
    </xf>
    <xf numFmtId="177" fontId="3" fillId="6" borderId="73" xfId="0" applyNumberFormat="1" applyFont="1" applyFill="1" applyBorder="1" applyAlignment="1">
      <alignment horizontal="left" vertical="center"/>
    </xf>
    <xf numFmtId="177" fontId="3" fillId="6" borderId="14" xfId="0" applyNumberFormat="1" applyFont="1" applyFill="1" applyBorder="1" applyAlignment="1">
      <alignment horizontal="right" vertical="center"/>
    </xf>
    <xf numFmtId="0" fontId="4" fillId="0" borderId="43" xfId="0" applyFont="1" applyBorder="1" applyAlignment="1">
      <alignment horizontal="center" vertical="center" shrinkToFit="1"/>
    </xf>
    <xf numFmtId="0" fontId="4" fillId="24" borderId="66" xfId="0" applyFont="1" applyFill="1" applyBorder="1" applyAlignment="1">
      <alignment vertical="center" shrinkToFit="1"/>
    </xf>
    <xf numFmtId="38" fontId="4" fillId="0" borderId="24" xfId="0" applyNumberFormat="1" applyFont="1" applyBorder="1" applyAlignment="1">
      <alignment horizontal="center" vertical="center" shrinkToFit="1"/>
    </xf>
    <xf numFmtId="38" fontId="4" fillId="0" borderId="22" xfId="0" applyNumberFormat="1" applyFont="1" applyBorder="1" applyAlignment="1">
      <alignment horizontal="center" vertical="center" shrinkToFit="1"/>
    </xf>
    <xf numFmtId="0" fontId="4" fillId="0" borderId="66" xfId="0" applyFont="1" applyBorder="1" applyAlignment="1">
      <alignment vertical="center" shrinkToFit="1"/>
    </xf>
    <xf numFmtId="0" fontId="4" fillId="24" borderId="45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4" borderId="66" xfId="0" applyFont="1" applyFill="1" applyBorder="1" applyAlignment="1">
      <alignment horizontal="center" vertical="center" shrinkToFit="1"/>
    </xf>
    <xf numFmtId="0" fontId="4" fillId="24" borderId="11" xfId="0" applyFont="1" applyFill="1" applyBorder="1" applyAlignment="1">
      <alignment horizontal="center" vertical="center" shrinkToFit="1"/>
    </xf>
    <xf numFmtId="0" fontId="4" fillId="6" borderId="23" xfId="0" applyFont="1" applyFill="1" applyBorder="1" applyAlignment="1">
      <alignment horizontal="center" vertical="center" shrinkToFit="1"/>
    </xf>
    <xf numFmtId="0" fontId="4" fillId="6" borderId="24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shrinkToFit="1"/>
    </xf>
    <xf numFmtId="0" fontId="4" fillId="6" borderId="66" xfId="0" applyFont="1" applyFill="1" applyBorder="1" applyAlignment="1">
      <alignment vertical="center" shrinkToFit="1"/>
    </xf>
    <xf numFmtId="38" fontId="4" fillId="0" borderId="45" xfId="0" applyNumberFormat="1" applyFont="1" applyBorder="1" applyAlignment="1">
      <alignment horizontal="center" vertical="center" shrinkToFit="1"/>
    </xf>
    <xf numFmtId="0" fontId="4" fillId="6" borderId="19" xfId="0" applyFont="1" applyFill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31" fontId="5" fillId="0" borderId="50" xfId="0" applyNumberFormat="1" applyFont="1" applyBorder="1" applyAlignment="1">
      <alignment horizontal="right" vertical="center"/>
    </xf>
    <xf numFmtId="38" fontId="4" fillId="24" borderId="22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35" xfId="0" applyBorder="1" applyAlignment="1">
      <alignment horizontal="center" vertical="center"/>
    </xf>
    <xf numFmtId="0" fontId="0" fillId="24" borderId="3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4" borderId="24" xfId="0" applyFill="1" applyBorder="1" applyAlignment="1">
      <alignment vertical="center" wrapText="1"/>
    </xf>
    <xf numFmtId="0" fontId="0" fillId="24" borderId="22" xfId="0" applyFill="1" applyBorder="1" applyAlignment="1">
      <alignment vertical="center" wrapText="1"/>
    </xf>
    <xf numFmtId="177" fontId="3" fillId="0" borderId="98" xfId="0" applyNumberFormat="1" applyFont="1" applyBorder="1" applyAlignment="1">
      <alignment vertical="center"/>
    </xf>
    <xf numFmtId="177" fontId="3" fillId="0" borderId="100" xfId="0" applyNumberFormat="1" applyFont="1" applyBorder="1" applyAlignment="1">
      <alignment vertical="center"/>
    </xf>
    <xf numFmtId="38" fontId="0" fillId="0" borderId="67" xfId="0" applyNumberFormat="1" applyBorder="1" applyAlignment="1">
      <alignment vertical="center" shrinkToFit="1"/>
    </xf>
    <xf numFmtId="38" fontId="0" fillId="0" borderId="86" xfId="0" applyNumberFormat="1" applyBorder="1" applyAlignment="1">
      <alignment vertical="center" shrinkToFit="1"/>
    </xf>
    <xf numFmtId="38" fontId="0" fillId="0" borderId="69" xfId="0" applyNumberFormat="1" applyBorder="1" applyAlignment="1">
      <alignment vertical="center" shrinkToFit="1"/>
    </xf>
    <xf numFmtId="0" fontId="3" fillId="24" borderId="24" xfId="0" applyFont="1" applyFill="1" applyBorder="1" applyAlignment="1">
      <alignment vertical="center" wrapText="1"/>
    </xf>
    <xf numFmtId="176" fontId="3" fillId="24" borderId="26" xfId="0" applyNumberFormat="1" applyFont="1" applyFill="1" applyBorder="1" applyAlignment="1">
      <alignment horizontal="right" vertical="center" wrapText="1"/>
    </xf>
    <xf numFmtId="0" fontId="3" fillId="24" borderId="22" xfId="0" applyFont="1" applyFill="1" applyBorder="1" applyAlignment="1">
      <alignment vertical="center"/>
    </xf>
    <xf numFmtId="0" fontId="3" fillId="24" borderId="22" xfId="0" applyFont="1" applyFill="1" applyBorder="1" applyAlignment="1">
      <alignment vertical="center" wrapText="1"/>
    </xf>
    <xf numFmtId="0" fontId="3" fillId="24" borderId="37" xfId="0" applyFont="1" applyFill="1" applyBorder="1" applyAlignment="1">
      <alignment horizontal="right" vertical="center"/>
    </xf>
    <xf numFmtId="0" fontId="3" fillId="24" borderId="82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right" vertical="center"/>
    </xf>
    <xf numFmtId="177" fontId="3" fillId="0" borderId="32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176" fontId="3" fillId="0" borderId="65" xfId="0" applyNumberFormat="1" applyFont="1" applyBorder="1" applyAlignment="1">
      <alignment horizontal="right" vertical="center"/>
    </xf>
    <xf numFmtId="38" fontId="0" fillId="0" borderId="23" xfId="0" applyNumberFormat="1" applyBorder="1" applyAlignment="1">
      <alignment vertical="center" shrinkToFit="1"/>
    </xf>
    <xf numFmtId="0" fontId="3" fillId="0" borderId="51" xfId="0" applyFont="1" applyBorder="1" applyAlignment="1">
      <alignment horizontal="right"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38" fontId="0" fillId="0" borderId="24" xfId="0" applyNumberFormat="1" applyBorder="1" applyAlignment="1">
      <alignment vertical="center" shrinkToFit="1"/>
    </xf>
    <xf numFmtId="191" fontId="0" fillId="0" borderId="24" xfId="0" applyNumberFormat="1" applyBorder="1" applyAlignment="1">
      <alignment vertical="center" wrapText="1"/>
    </xf>
    <xf numFmtId="176" fontId="3" fillId="0" borderId="26" xfId="0" applyNumberFormat="1" applyFont="1" applyBorder="1" applyAlignment="1">
      <alignment horizontal="right" vertical="center" wrapText="1"/>
    </xf>
    <xf numFmtId="38" fontId="0" fillId="0" borderId="22" xfId="0" applyNumberFormat="1" applyBorder="1" applyAlignment="1">
      <alignment vertical="center" shrinkToFit="1"/>
    </xf>
    <xf numFmtId="191" fontId="0" fillId="0" borderId="22" xfId="0" applyNumberForma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7" fontId="3" fillId="0" borderId="36" xfId="0" applyNumberFormat="1" applyFont="1" applyBorder="1" applyAlignment="1">
      <alignment horizontal="center" vertical="center" wrapText="1"/>
    </xf>
    <xf numFmtId="0" fontId="3" fillId="0" borderId="82" xfId="0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 wrapText="1"/>
    </xf>
    <xf numFmtId="176" fontId="3" fillId="0" borderId="27" xfId="0" applyNumberFormat="1" applyFont="1" applyBorder="1" applyAlignment="1">
      <alignment horizontal="right" vertical="center" wrapText="1"/>
    </xf>
    <xf numFmtId="38" fontId="0" fillId="24" borderId="24" xfId="0" applyNumberFormat="1" applyFill="1" applyBorder="1" applyAlignment="1">
      <alignment vertical="center" shrinkToFit="1"/>
    </xf>
    <xf numFmtId="38" fontId="3" fillId="24" borderId="24" xfId="0" applyNumberFormat="1" applyFont="1" applyFill="1" applyBorder="1" applyAlignment="1">
      <alignment vertical="center" wrapText="1"/>
    </xf>
    <xf numFmtId="177" fontId="3" fillId="24" borderId="29" xfId="0" applyNumberFormat="1" applyFont="1" applyFill="1" applyBorder="1" applyAlignment="1">
      <alignment horizontal="right" vertical="center" wrapText="1"/>
    </xf>
    <xf numFmtId="38" fontId="0" fillId="24" borderId="22" xfId="0" applyNumberFormat="1" applyFill="1" applyBorder="1" applyAlignment="1">
      <alignment vertical="center" shrinkToFit="1"/>
    </xf>
    <xf numFmtId="38" fontId="3" fillId="24" borderId="22" xfId="0" applyNumberFormat="1" applyFont="1" applyFill="1" applyBorder="1" applyAlignment="1">
      <alignment vertical="center" wrapText="1"/>
    </xf>
    <xf numFmtId="177" fontId="3" fillId="24" borderId="37" xfId="0" applyNumberFormat="1" applyFont="1" applyFill="1" applyBorder="1" applyAlignment="1">
      <alignment horizontal="right" vertical="center" wrapText="1"/>
    </xf>
    <xf numFmtId="0" fontId="3" fillId="24" borderId="22" xfId="0" applyFont="1" applyFill="1" applyBorder="1" applyAlignment="1">
      <alignment horizontal="right" vertical="center" wrapText="1"/>
    </xf>
    <xf numFmtId="176" fontId="3" fillId="24" borderId="27" xfId="0" applyNumberFormat="1" applyFont="1" applyFill="1" applyBorder="1" applyAlignment="1">
      <alignment horizontal="right" vertical="center" wrapText="1"/>
    </xf>
    <xf numFmtId="177" fontId="3" fillId="0" borderId="51" xfId="0" applyNumberFormat="1" applyFont="1" applyBorder="1" applyAlignment="1">
      <alignment horizontal="right" vertical="center" wrapText="1"/>
    </xf>
    <xf numFmtId="177" fontId="3" fillId="0" borderId="48" xfId="0" applyNumberFormat="1" applyFont="1" applyBorder="1" applyAlignment="1">
      <alignment vertical="center"/>
    </xf>
    <xf numFmtId="177" fontId="3" fillId="0" borderId="30" xfId="0" applyNumberFormat="1" applyFont="1" applyBorder="1" applyAlignment="1">
      <alignment vertical="center"/>
    </xf>
    <xf numFmtId="177" fontId="3" fillId="0" borderId="29" xfId="0" applyNumberFormat="1" applyFont="1" applyBorder="1" applyAlignment="1">
      <alignment horizontal="right" vertical="center" wrapText="1"/>
    </xf>
    <xf numFmtId="177" fontId="3" fillId="0" borderId="32" xfId="0" applyNumberFormat="1" applyFont="1" applyBorder="1" applyAlignment="1">
      <alignment vertical="center"/>
    </xf>
    <xf numFmtId="177" fontId="3" fillId="0" borderId="40" xfId="0" applyNumberFormat="1" applyFont="1" applyBorder="1" applyAlignment="1">
      <alignment vertical="center"/>
    </xf>
    <xf numFmtId="177" fontId="3" fillId="0" borderId="37" xfId="0" applyNumberFormat="1" applyFont="1" applyBorder="1" applyAlignment="1">
      <alignment horizontal="right" vertical="center" wrapText="1"/>
    </xf>
    <xf numFmtId="177" fontId="3" fillId="0" borderId="36" xfId="0" applyNumberFormat="1" applyFont="1" applyBorder="1" applyAlignment="1">
      <alignment vertical="center"/>
    </xf>
    <xf numFmtId="177" fontId="3" fillId="0" borderId="82" xfId="0" applyNumberFormat="1" applyFont="1" applyBorder="1" applyAlignment="1">
      <alignment vertical="center"/>
    </xf>
    <xf numFmtId="176" fontId="3" fillId="24" borderId="27" xfId="0" applyNumberFormat="1" applyFont="1" applyFill="1" applyBorder="1" applyAlignment="1">
      <alignment horizontal="right" vertical="center"/>
    </xf>
    <xf numFmtId="191" fontId="0" fillId="0" borderId="23" xfId="0" applyNumberFormat="1" applyBorder="1" applyAlignment="1">
      <alignment vertical="center" shrinkToFit="1"/>
    </xf>
    <xf numFmtId="191" fontId="0" fillId="0" borderId="24" xfId="0" applyNumberFormat="1" applyBorder="1" applyAlignment="1">
      <alignment vertical="center" shrinkToFit="1"/>
    </xf>
    <xf numFmtId="191" fontId="0" fillId="0" borderId="22" xfId="0" applyNumberFormat="1" applyBorder="1" applyAlignment="1">
      <alignment vertical="center" shrinkToFit="1"/>
    </xf>
    <xf numFmtId="176" fontId="3" fillId="0" borderId="27" xfId="0" applyNumberFormat="1" applyFont="1" applyBorder="1" applyAlignment="1">
      <alignment horizontal="right" vertical="center"/>
    </xf>
    <xf numFmtId="177" fontId="3" fillId="0" borderId="37" xfId="0" applyNumberFormat="1" applyFont="1" applyBorder="1" applyAlignment="1">
      <alignment horizontal="right" vertical="center"/>
    </xf>
    <xf numFmtId="191" fontId="0" fillId="24" borderId="23" xfId="0" applyNumberFormat="1" applyFill="1" applyBorder="1" applyAlignment="1">
      <alignment vertical="center" wrapText="1"/>
    </xf>
    <xf numFmtId="191" fontId="5" fillId="24" borderId="23" xfId="0" applyNumberFormat="1" applyFont="1" applyFill="1" applyBorder="1" applyAlignment="1">
      <alignment vertical="center" wrapText="1"/>
    </xf>
    <xf numFmtId="191" fontId="5" fillId="24" borderId="24" xfId="0" applyNumberFormat="1" applyFont="1" applyFill="1" applyBorder="1" applyAlignment="1">
      <alignment vertical="center" wrapText="1"/>
    </xf>
    <xf numFmtId="176" fontId="3" fillId="24" borderId="26" xfId="0" applyNumberFormat="1" applyFont="1" applyFill="1" applyBorder="1" applyAlignment="1">
      <alignment horizontal="right" vertical="center"/>
    </xf>
    <xf numFmtId="191" fontId="5" fillId="24" borderId="22" xfId="0" applyNumberFormat="1" applyFont="1" applyFill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91" fontId="3" fillId="24" borderId="24" xfId="0" applyNumberFormat="1" applyFont="1" applyFill="1" applyBorder="1" applyAlignment="1">
      <alignment vertical="center" wrapText="1"/>
    </xf>
    <xf numFmtId="191" fontId="3" fillId="24" borderId="22" xfId="0" applyNumberFormat="1" applyFont="1" applyFill="1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191" fontId="0" fillId="0" borderId="45" xfId="0" applyNumberFormat="1" applyBorder="1" applyAlignment="1">
      <alignment vertical="center" shrinkToFit="1"/>
    </xf>
    <xf numFmtId="191" fontId="0" fillId="0" borderId="45" xfId="0" applyNumberFormat="1" applyBorder="1" applyAlignment="1">
      <alignment vertical="center" wrapText="1"/>
    </xf>
    <xf numFmtId="0" fontId="3" fillId="0" borderId="45" xfId="0" applyFont="1" applyBorder="1" applyAlignment="1">
      <alignment horizontal="right" vertical="center"/>
    </xf>
    <xf numFmtId="0" fontId="3" fillId="0" borderId="45" xfId="0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191" fontId="0" fillId="24" borderId="23" xfId="0" applyNumberFormat="1" applyFill="1" applyBorder="1" applyAlignment="1">
      <alignment vertical="center" shrinkToFit="1"/>
    </xf>
    <xf numFmtId="176" fontId="3" fillId="24" borderId="25" xfId="0" applyNumberFormat="1" applyFont="1" applyFill="1" applyBorder="1" applyAlignment="1">
      <alignment vertical="center"/>
    </xf>
    <xf numFmtId="191" fontId="0" fillId="24" borderId="24" xfId="0" applyNumberFormat="1" applyFill="1" applyBorder="1" applyAlignment="1">
      <alignment vertical="center" shrinkToFit="1"/>
    </xf>
    <xf numFmtId="191" fontId="5" fillId="24" borderId="24" xfId="0" applyNumberFormat="1" applyFont="1" applyFill="1" applyBorder="1" applyAlignment="1">
      <alignment horizontal="left" vertical="center" wrapText="1"/>
    </xf>
    <xf numFmtId="176" fontId="3" fillId="24" borderId="26" xfId="0" applyNumberFormat="1" applyFont="1" applyFill="1" applyBorder="1" applyAlignment="1">
      <alignment vertical="center"/>
    </xf>
    <xf numFmtId="191" fontId="0" fillId="24" borderId="22" xfId="0" applyNumberFormat="1" applyFill="1" applyBorder="1" applyAlignment="1">
      <alignment vertical="center" shrinkToFit="1"/>
    </xf>
    <xf numFmtId="191" fontId="5" fillId="24" borderId="22" xfId="0" applyNumberFormat="1" applyFont="1" applyFill="1" applyBorder="1" applyAlignment="1">
      <alignment horizontal="left" vertical="center" wrapText="1"/>
    </xf>
    <xf numFmtId="176" fontId="3" fillId="24" borderId="27" xfId="0" applyNumberFormat="1" applyFont="1" applyFill="1" applyBorder="1" applyAlignment="1">
      <alignment vertical="center"/>
    </xf>
    <xf numFmtId="177" fontId="3" fillId="24" borderId="30" xfId="0" applyNumberFormat="1" applyFont="1" applyFill="1" applyBorder="1" applyAlignment="1">
      <alignment horizontal="left" vertical="center" wrapText="1"/>
    </xf>
    <xf numFmtId="177" fontId="3" fillId="24" borderId="40" xfId="0" applyNumberFormat="1" applyFont="1" applyFill="1" applyBorder="1" applyAlignment="1">
      <alignment horizontal="left" vertical="center" wrapText="1"/>
    </xf>
    <xf numFmtId="177" fontId="3" fillId="24" borderId="82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177" fontId="3" fillId="0" borderId="73" xfId="0" applyNumberFormat="1" applyFont="1" applyBorder="1" applyAlignment="1">
      <alignment horizontal="left" vertical="center" wrapText="1"/>
    </xf>
    <xf numFmtId="176" fontId="3" fillId="6" borderId="65" xfId="0" applyNumberFormat="1" applyFont="1" applyFill="1" applyBorder="1" applyAlignment="1">
      <alignment horizontal="right" vertical="center"/>
    </xf>
    <xf numFmtId="191" fontId="0" fillId="6" borderId="23" xfId="0" applyNumberFormat="1" applyFill="1" applyBorder="1" applyAlignment="1">
      <alignment vertical="center" shrinkToFit="1"/>
    </xf>
    <xf numFmtId="191" fontId="0" fillId="6" borderId="23" xfId="0" applyNumberFormat="1" applyFill="1" applyBorder="1" applyAlignment="1">
      <alignment vertical="center" wrapText="1"/>
    </xf>
    <xf numFmtId="0" fontId="3" fillId="6" borderId="48" xfId="0" applyFont="1" applyFill="1" applyBorder="1" applyAlignment="1">
      <alignment vertical="center"/>
    </xf>
    <xf numFmtId="177" fontId="3" fillId="6" borderId="30" xfId="0" applyNumberFormat="1" applyFont="1" applyFill="1" applyBorder="1" applyAlignment="1">
      <alignment vertical="center"/>
    </xf>
    <xf numFmtId="0" fontId="3" fillId="6" borderId="23" xfId="0" applyFont="1" applyFill="1" applyBorder="1" applyAlignment="1">
      <alignment vertical="center"/>
    </xf>
    <xf numFmtId="176" fontId="3" fillId="6" borderId="25" xfId="0" applyNumberFormat="1" applyFont="1" applyFill="1" applyBorder="1" applyAlignment="1">
      <alignment vertical="center"/>
    </xf>
    <xf numFmtId="191" fontId="0" fillId="6" borderId="24" xfId="0" applyNumberFormat="1" applyFill="1" applyBorder="1" applyAlignment="1">
      <alignment vertical="center" shrinkToFit="1"/>
    </xf>
    <xf numFmtId="191" fontId="0" fillId="6" borderId="24" xfId="0" applyNumberFormat="1" applyFill="1" applyBorder="1" applyAlignment="1">
      <alignment vertical="center" wrapText="1"/>
    </xf>
    <xf numFmtId="0" fontId="3" fillId="6" borderId="32" xfId="0" applyFont="1" applyFill="1" applyBorder="1" applyAlignment="1">
      <alignment vertical="center"/>
    </xf>
    <xf numFmtId="177" fontId="3" fillId="6" borderId="40" xfId="0" applyNumberFormat="1" applyFont="1" applyFill="1" applyBorder="1" applyAlignment="1">
      <alignment vertical="center"/>
    </xf>
    <xf numFmtId="0" fontId="3" fillId="6" borderId="24" xfId="0" applyFont="1" applyFill="1" applyBorder="1" applyAlignment="1">
      <alignment horizontal="right" vertical="center"/>
    </xf>
    <xf numFmtId="0" fontId="3" fillId="6" borderId="24" xfId="0" applyFont="1" applyFill="1" applyBorder="1" applyAlignment="1">
      <alignment vertical="center"/>
    </xf>
    <xf numFmtId="176" fontId="3" fillId="6" borderId="26" xfId="0" applyNumberFormat="1" applyFont="1" applyFill="1" applyBorder="1" applyAlignment="1">
      <alignment vertical="center"/>
    </xf>
    <xf numFmtId="191" fontId="0" fillId="6" borderId="22" xfId="0" applyNumberFormat="1" applyFill="1" applyBorder="1" applyAlignment="1">
      <alignment vertical="center" shrinkToFit="1"/>
    </xf>
    <xf numFmtId="191" fontId="0" fillId="6" borderId="22" xfId="0" applyNumberFormat="1" applyFill="1" applyBorder="1" applyAlignment="1">
      <alignment vertical="center" wrapText="1"/>
    </xf>
    <xf numFmtId="0" fontId="3" fillId="6" borderId="36" xfId="0" applyFont="1" applyFill="1" applyBorder="1" applyAlignment="1">
      <alignment vertical="center"/>
    </xf>
    <xf numFmtId="177" fontId="3" fillId="6" borderId="82" xfId="0" applyNumberFormat="1" applyFont="1" applyFill="1" applyBorder="1" applyAlignment="1">
      <alignment vertical="center"/>
    </xf>
    <xf numFmtId="0" fontId="3" fillId="6" borderId="22" xfId="0" applyFont="1" applyFill="1" applyBorder="1" applyAlignment="1">
      <alignment vertical="center"/>
    </xf>
    <xf numFmtId="176" fontId="3" fillId="6" borderId="27" xfId="0" applyNumberFormat="1" applyFont="1" applyFill="1" applyBorder="1" applyAlignment="1">
      <alignment vertical="center"/>
    </xf>
    <xf numFmtId="177" fontId="3" fillId="6" borderId="51" xfId="0" applyNumberFormat="1" applyFont="1" applyFill="1" applyBorder="1" applyAlignment="1">
      <alignment horizontal="right" vertical="center"/>
    </xf>
    <xf numFmtId="177" fontId="3" fillId="6" borderId="29" xfId="0" applyNumberFormat="1" applyFont="1" applyFill="1" applyBorder="1" applyAlignment="1">
      <alignment horizontal="right" vertical="center"/>
    </xf>
    <xf numFmtId="177" fontId="3" fillId="6" borderId="37" xfId="0" applyNumberFormat="1" applyFont="1" applyFill="1" applyBorder="1" applyAlignment="1">
      <alignment horizontal="right" vertical="center"/>
    </xf>
    <xf numFmtId="38" fontId="0" fillId="0" borderId="23" xfId="0" applyNumberFormat="1" applyBorder="1" applyAlignment="1">
      <alignment vertical="center"/>
    </xf>
    <xf numFmtId="38" fontId="0" fillId="0" borderId="23" xfId="0" applyNumberFormat="1" applyBorder="1" applyAlignment="1">
      <alignment vertical="center" wrapText="1"/>
    </xf>
    <xf numFmtId="38" fontId="0" fillId="0" borderId="22" xfId="0" applyNumberFormat="1" applyBorder="1" applyAlignment="1">
      <alignment vertical="center"/>
    </xf>
    <xf numFmtId="38" fontId="0" fillId="0" borderId="22" xfId="0" applyNumberFormat="1" applyBorder="1" applyAlignment="1">
      <alignment vertical="center" wrapText="1"/>
    </xf>
    <xf numFmtId="0" fontId="0" fillId="0" borderId="0" xfId="0" quotePrefix="1" applyAlignment="1">
      <alignment horizontal="right" vertical="center"/>
    </xf>
    <xf numFmtId="196" fontId="0" fillId="0" borderId="0" xfId="0" applyNumberFormat="1"/>
    <xf numFmtId="197" fontId="0" fillId="0" borderId="0" xfId="0" applyNumberFormat="1" applyAlignment="1">
      <alignment vertical="top"/>
    </xf>
    <xf numFmtId="198" fontId="0" fillId="25" borderId="24" xfId="0" applyNumberFormat="1" applyFill="1" applyBorder="1" applyAlignment="1">
      <alignment vertical="center"/>
    </xf>
    <xf numFmtId="199" fontId="0" fillId="25" borderId="24" xfId="0" applyNumberFormat="1" applyFill="1" applyBorder="1" applyAlignment="1">
      <alignment vertical="center"/>
    </xf>
    <xf numFmtId="203" fontId="0" fillId="25" borderId="24" xfId="0" applyNumberFormat="1" applyFill="1" applyBorder="1" applyAlignment="1">
      <alignment vertical="center"/>
    </xf>
    <xf numFmtId="191" fontId="0" fillId="0" borderId="19" xfId="0" applyNumberFormat="1" applyBorder="1" applyAlignment="1">
      <alignment vertical="center" wrapText="1"/>
    </xf>
    <xf numFmtId="199" fontId="0" fillId="25" borderId="23" xfId="0" applyNumberFormat="1" applyFill="1" applyBorder="1" applyAlignment="1">
      <alignment vertical="center"/>
    </xf>
    <xf numFmtId="199" fontId="0" fillId="25" borderId="22" xfId="0" applyNumberFormat="1" applyFill="1" applyBorder="1" applyAlignment="1">
      <alignment vertical="center"/>
    </xf>
    <xf numFmtId="203" fontId="0" fillId="25" borderId="10" xfId="0" applyNumberFormat="1" applyFill="1" applyBorder="1" applyAlignment="1">
      <alignment vertical="center"/>
    </xf>
    <xf numFmtId="191" fontId="0" fillId="24" borderId="10" xfId="0" applyNumberFormat="1" applyFill="1" applyBorder="1" applyAlignment="1">
      <alignment vertical="center" wrapText="1"/>
    </xf>
    <xf numFmtId="203" fontId="0" fillId="25" borderId="23" xfId="0" applyNumberFormat="1" applyFill="1" applyBorder="1" applyAlignment="1">
      <alignment vertical="center"/>
    </xf>
    <xf numFmtId="203" fontId="0" fillId="25" borderId="22" xfId="0" applyNumberFormat="1" applyFill="1" applyBorder="1" applyAlignment="1">
      <alignment vertical="center"/>
    </xf>
    <xf numFmtId="198" fontId="0" fillId="0" borderId="15" xfId="0" applyNumberFormat="1" applyBorder="1" applyAlignment="1">
      <alignment vertical="center"/>
    </xf>
    <xf numFmtId="198" fontId="0" fillId="24" borderId="15" xfId="0" applyNumberFormat="1" applyFill="1" applyBorder="1" applyAlignment="1">
      <alignment vertical="center"/>
    </xf>
    <xf numFmtId="198" fontId="0" fillId="6" borderId="23" xfId="0" applyNumberFormat="1" applyFill="1" applyBorder="1" applyAlignment="1">
      <alignment vertical="center"/>
    </xf>
    <xf numFmtId="198" fontId="0" fillId="6" borderId="24" xfId="0" applyNumberFormat="1" applyFill="1" applyBorder="1" applyAlignment="1">
      <alignment vertical="center"/>
    </xf>
    <xf numFmtId="198" fontId="0" fillId="6" borderId="22" xfId="0" applyNumberFormat="1" applyFill="1" applyBorder="1" applyAlignment="1">
      <alignment vertical="center"/>
    </xf>
    <xf numFmtId="198" fontId="0" fillId="0" borderId="23" xfId="0" applyNumberFormat="1" applyBorder="1" applyAlignment="1">
      <alignment vertical="center"/>
    </xf>
    <xf numFmtId="198" fontId="0" fillId="0" borderId="22" xfId="0" applyNumberFormat="1" applyBorder="1" applyAlignment="1">
      <alignment vertical="center"/>
    </xf>
    <xf numFmtId="198" fontId="0" fillId="0" borderId="24" xfId="0" applyNumberFormat="1" applyBorder="1" applyAlignment="1">
      <alignment vertical="center"/>
    </xf>
    <xf numFmtId="199" fontId="0" fillId="0" borderId="23" xfId="0" applyNumberFormat="1" applyBorder="1" applyAlignment="1">
      <alignment vertical="center"/>
    </xf>
    <xf numFmtId="199" fontId="0" fillId="0" borderId="24" xfId="0" applyNumberFormat="1" applyBorder="1" applyAlignment="1">
      <alignment vertical="center"/>
    </xf>
    <xf numFmtId="203" fontId="0" fillId="0" borderId="24" xfId="0" applyNumberFormat="1" applyBorder="1" applyAlignment="1">
      <alignment vertical="center"/>
    </xf>
    <xf numFmtId="203" fontId="0" fillId="0" borderId="22" xfId="0" applyNumberFormat="1" applyBorder="1" applyAlignment="1">
      <alignment vertical="center"/>
    </xf>
    <xf numFmtId="203" fontId="0" fillId="0" borderId="23" xfId="0" applyNumberFormat="1" applyBorder="1" applyAlignment="1">
      <alignment vertical="center"/>
    </xf>
    <xf numFmtId="199" fontId="0" fillId="0" borderId="45" xfId="0" applyNumberFormat="1" applyBorder="1" applyAlignment="1">
      <alignment vertical="center"/>
    </xf>
    <xf numFmtId="199" fontId="0" fillId="0" borderId="22" xfId="0" applyNumberFormat="1" applyBorder="1" applyAlignment="1">
      <alignment vertical="center"/>
    </xf>
    <xf numFmtId="198" fontId="0" fillId="24" borderId="23" xfId="0" applyNumberFormat="1" applyFill="1" applyBorder="1" applyAlignment="1">
      <alignment vertical="center"/>
    </xf>
    <xf numFmtId="198" fontId="0" fillId="24" borderId="24" xfId="0" applyNumberFormat="1" applyFill="1" applyBorder="1" applyAlignment="1">
      <alignment vertical="center"/>
    </xf>
    <xf numFmtId="198" fontId="0" fillId="24" borderId="22" xfId="0" applyNumberFormat="1" applyFill="1" applyBorder="1" applyAlignment="1">
      <alignment vertical="center"/>
    </xf>
    <xf numFmtId="198" fontId="0" fillId="0" borderId="45" xfId="0" applyNumberFormat="1" applyBorder="1" applyAlignment="1">
      <alignment vertical="center"/>
    </xf>
    <xf numFmtId="198" fontId="0" fillId="6" borderId="15" xfId="0" applyNumberFormat="1" applyFill="1" applyBorder="1" applyAlignment="1">
      <alignment vertical="center"/>
    </xf>
    <xf numFmtId="0" fontId="0" fillId="24" borderId="45" xfId="0" applyFill="1" applyBorder="1" applyAlignment="1">
      <alignment horizontal="center" vertical="center"/>
    </xf>
    <xf numFmtId="0" fontId="0" fillId="24" borderId="45" xfId="0" applyFill="1" applyBorder="1" applyAlignment="1">
      <alignment vertical="center"/>
    </xf>
    <xf numFmtId="0" fontId="3" fillId="24" borderId="45" xfId="0" applyFont="1" applyFill="1" applyBorder="1" applyAlignment="1">
      <alignment vertical="center" wrapText="1"/>
    </xf>
    <xf numFmtId="0" fontId="3" fillId="24" borderId="58" xfId="0" applyFont="1" applyFill="1" applyBorder="1" applyAlignment="1">
      <alignment horizontal="right" vertical="center"/>
    </xf>
    <xf numFmtId="177" fontId="3" fillId="24" borderId="98" xfId="0" applyNumberFormat="1" applyFont="1" applyFill="1" applyBorder="1" applyAlignment="1">
      <alignment horizontal="center" vertical="center" wrapText="1"/>
    </xf>
    <xf numFmtId="0" fontId="3" fillId="24" borderId="100" xfId="0" applyFont="1" applyFill="1" applyBorder="1" applyAlignment="1">
      <alignment horizontal="left" vertical="center"/>
    </xf>
    <xf numFmtId="0" fontId="3" fillId="24" borderId="45" xfId="0" applyFont="1" applyFill="1" applyBorder="1" applyAlignment="1">
      <alignment vertical="center"/>
    </xf>
    <xf numFmtId="0" fontId="3" fillId="24" borderId="45" xfId="0" applyFont="1" applyFill="1" applyBorder="1" applyAlignment="1">
      <alignment horizontal="right" vertical="center"/>
    </xf>
    <xf numFmtId="176" fontId="3" fillId="24" borderId="54" xfId="0" applyNumberFormat="1" applyFont="1" applyFill="1" applyBorder="1" applyAlignment="1">
      <alignment horizontal="right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vertical="center" wrapText="1"/>
    </xf>
    <xf numFmtId="0" fontId="0" fillId="0" borderId="60" xfId="0" applyBorder="1" applyAlignment="1">
      <alignment vertical="center" shrinkToFit="1"/>
    </xf>
    <xf numFmtId="191" fontId="0" fillId="0" borderId="60" xfId="0" applyNumberFormat="1" applyBorder="1" applyAlignment="1">
      <alignment vertical="center" wrapText="1"/>
    </xf>
    <xf numFmtId="38" fontId="3" fillId="0" borderId="60" xfId="0" applyNumberFormat="1" applyFont="1" applyBorder="1" applyAlignment="1">
      <alignment vertical="center" wrapText="1"/>
    </xf>
    <xf numFmtId="177" fontId="3" fillId="0" borderId="72" xfId="0" applyNumberFormat="1" applyFont="1" applyBorder="1" applyAlignment="1">
      <alignment horizontal="right" vertical="center" wrapText="1"/>
    </xf>
    <xf numFmtId="177" fontId="3" fillId="0" borderId="106" xfId="0" applyNumberFormat="1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left" vertical="center" wrapText="1"/>
    </xf>
    <xf numFmtId="192" fontId="3" fillId="0" borderId="60" xfId="34" applyNumberFormat="1" applyFont="1" applyFill="1" applyBorder="1" applyAlignment="1">
      <alignment vertical="center"/>
    </xf>
    <xf numFmtId="38" fontId="3" fillId="0" borderId="60" xfId="0" applyNumberFormat="1" applyFont="1" applyBorder="1" applyAlignment="1">
      <alignment horizontal="right" vertical="center" wrapText="1"/>
    </xf>
    <xf numFmtId="0" fontId="3" fillId="0" borderId="60" xfId="0" applyFont="1" applyBorder="1" applyAlignment="1">
      <alignment horizontal="right" vertical="center" wrapText="1"/>
    </xf>
    <xf numFmtId="176" fontId="3" fillId="0" borderId="61" xfId="0" applyNumberFormat="1" applyFont="1" applyBorder="1" applyAlignment="1">
      <alignment horizontal="right" vertical="center" wrapText="1"/>
    </xf>
    <xf numFmtId="0" fontId="37" fillId="0" borderId="0" xfId="0" applyFont="1"/>
    <xf numFmtId="0" fontId="3" fillId="0" borderId="7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07" xfId="0" applyBorder="1" applyAlignment="1">
      <alignment vertical="center" wrapText="1"/>
    </xf>
    <xf numFmtId="40" fontId="4" fillId="0" borderId="38" xfId="34" applyNumberFormat="1" applyFont="1" applyFill="1" applyBorder="1" applyAlignment="1">
      <alignment horizontal="right" vertical="center"/>
    </xf>
    <xf numFmtId="4" fontId="4" fillId="0" borderId="33" xfId="0" applyNumberFormat="1" applyFont="1" applyBorder="1" applyAlignment="1">
      <alignment vertical="center"/>
    </xf>
    <xf numFmtId="192" fontId="3" fillId="0" borderId="31" xfId="34" applyNumberFormat="1" applyFont="1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198" fontId="0" fillId="25" borderId="22" xfId="0" applyNumberFormat="1" applyFill="1" applyBorder="1" applyAlignment="1">
      <alignment vertical="center"/>
    </xf>
    <xf numFmtId="192" fontId="3" fillId="0" borderId="15" xfId="34" quotePrefix="1" applyNumberFormat="1" applyFont="1" applyFill="1" applyBorder="1" applyAlignment="1">
      <alignment vertical="center"/>
    </xf>
    <xf numFmtId="186" fontId="3" fillId="24" borderId="33" xfId="34" applyNumberFormat="1" applyFont="1" applyFill="1" applyBorder="1" applyAlignment="1">
      <alignment vertical="center" shrinkToFit="1"/>
    </xf>
    <xf numFmtId="183" fontId="3" fillId="0" borderId="11" xfId="28" applyNumberFormat="1" applyFont="1" applyFill="1" applyBorder="1" applyAlignment="1">
      <alignment horizontal="right" vertical="center"/>
    </xf>
    <xf numFmtId="183" fontId="3" fillId="6" borderId="19" xfId="28" applyNumberFormat="1" applyFont="1" applyFill="1" applyBorder="1" applyAlignment="1">
      <alignment horizontal="right" vertical="center"/>
    </xf>
    <xf numFmtId="183" fontId="3" fillId="6" borderId="11" xfId="28" applyNumberFormat="1" applyFont="1" applyFill="1" applyBorder="1" applyAlignment="1">
      <alignment horizontal="right" vertical="center"/>
    </xf>
    <xf numFmtId="183" fontId="3" fillId="0" borderId="52" xfId="28" applyNumberFormat="1" applyFont="1" applyFill="1" applyBorder="1" applyAlignment="1">
      <alignment horizontal="right" vertical="center"/>
    </xf>
    <xf numFmtId="183" fontId="3" fillId="25" borderId="11" xfId="28" applyNumberFormat="1" applyFont="1" applyFill="1" applyBorder="1" applyAlignment="1">
      <alignment horizontal="right" vertical="center"/>
    </xf>
    <xf numFmtId="183" fontId="3" fillId="0" borderId="60" xfId="28" applyNumberFormat="1" applyFont="1" applyFill="1" applyBorder="1" applyAlignment="1">
      <alignment horizontal="right" vertical="center"/>
    </xf>
    <xf numFmtId="190" fontId="3" fillId="0" borderId="60" xfId="0" applyNumberFormat="1" applyFont="1" applyBorder="1" applyAlignment="1">
      <alignment horizontal="right" vertical="center"/>
    </xf>
    <xf numFmtId="189" fontId="3" fillId="0" borderId="60" xfId="34" applyNumberFormat="1" applyFont="1" applyFill="1" applyBorder="1" applyAlignment="1">
      <alignment horizontal="right" vertical="center"/>
    </xf>
    <xf numFmtId="178" fontId="3" fillId="0" borderId="60" xfId="0" applyNumberFormat="1" applyFont="1" applyBorder="1" applyAlignment="1">
      <alignment horizontal="right" vertical="center"/>
    </xf>
    <xf numFmtId="190" fontId="3" fillId="6" borderId="11" xfId="0" applyNumberFormat="1" applyFont="1" applyFill="1" applyBorder="1" applyAlignment="1">
      <alignment horizontal="right" vertical="center"/>
    </xf>
    <xf numFmtId="189" fontId="3" fillId="24" borderId="10" xfId="34" applyNumberFormat="1" applyFont="1" applyFill="1" applyBorder="1" applyAlignment="1">
      <alignment horizontal="right" vertical="center"/>
    </xf>
    <xf numFmtId="178" fontId="3" fillId="24" borderId="10" xfId="0" applyNumberFormat="1" applyFont="1" applyFill="1" applyBorder="1" applyAlignment="1">
      <alignment horizontal="right" vertical="center"/>
    </xf>
    <xf numFmtId="190" fontId="3" fillId="0" borderId="11" xfId="0" applyNumberFormat="1" applyFont="1" applyBorder="1" applyAlignment="1">
      <alignment horizontal="right" vertical="center"/>
    </xf>
    <xf numFmtId="189" fontId="3" fillId="0" borderId="10" xfId="34" applyNumberFormat="1" applyFont="1" applyFill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85" fontId="3" fillId="6" borderId="10" xfId="0" applyNumberFormat="1" applyFont="1" applyFill="1" applyBorder="1" applyAlignment="1">
      <alignment horizontal="right" vertical="center"/>
    </xf>
    <xf numFmtId="190" fontId="3" fillId="6" borderId="10" xfId="0" applyNumberFormat="1" applyFont="1" applyFill="1" applyBorder="1" applyAlignment="1">
      <alignment horizontal="right" vertical="center"/>
    </xf>
    <xf numFmtId="189" fontId="3" fillId="24" borderId="23" xfId="34" applyNumberFormat="1" applyFont="1" applyFill="1" applyBorder="1" applyAlignment="1">
      <alignment horizontal="right" vertical="center"/>
    </xf>
    <xf numFmtId="178" fontId="3" fillId="24" borderId="23" xfId="0" applyNumberFormat="1" applyFont="1" applyFill="1" applyBorder="1" applyAlignment="1">
      <alignment horizontal="right" vertical="center"/>
    </xf>
    <xf numFmtId="38" fontId="3" fillId="24" borderId="33" xfId="34" applyFont="1" applyFill="1" applyBorder="1" applyAlignment="1">
      <alignment horizontal="right" vertical="center" shrinkToFit="1"/>
    </xf>
    <xf numFmtId="38" fontId="3" fillId="0" borderId="22" xfId="34" applyFont="1" applyFill="1" applyBorder="1" applyAlignment="1">
      <alignment horizontal="right" vertical="center" shrinkToFit="1"/>
    </xf>
    <xf numFmtId="185" fontId="3" fillId="25" borderId="11" xfId="0" applyNumberFormat="1" applyFont="1" applyFill="1" applyBorder="1" applyAlignment="1">
      <alignment horizontal="right" vertical="center"/>
    </xf>
    <xf numFmtId="190" fontId="3" fillId="25" borderId="11" xfId="0" applyNumberFormat="1" applyFont="1" applyFill="1" applyBorder="1" applyAlignment="1">
      <alignment horizontal="right" vertical="center"/>
    </xf>
    <xf numFmtId="178" fontId="3" fillId="25" borderId="10" xfId="0" applyNumberFormat="1" applyFont="1" applyFill="1" applyBorder="1" applyAlignment="1">
      <alignment horizontal="right" vertical="center"/>
    </xf>
    <xf numFmtId="189" fontId="3" fillId="25" borderId="10" xfId="34" applyNumberFormat="1" applyFont="1" applyFill="1" applyBorder="1" applyAlignment="1">
      <alignment horizontal="right" vertical="center"/>
    </xf>
    <xf numFmtId="38" fontId="3" fillId="0" borderId="11" xfId="34" applyFont="1" applyFill="1" applyBorder="1" applyAlignment="1">
      <alignment horizontal="right" vertical="center" shrinkToFit="1"/>
    </xf>
    <xf numFmtId="179" fontId="3" fillId="0" borderId="10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204" fontId="3" fillId="0" borderId="68" xfId="0" applyNumberFormat="1" applyFont="1" applyBorder="1" applyAlignment="1">
      <alignment vertical="center"/>
    </xf>
    <xf numFmtId="0" fontId="3" fillId="24" borderId="24" xfId="0" applyFont="1" applyFill="1" applyBorder="1" applyAlignment="1">
      <alignment horizontal="right" vertical="center" shrinkToFit="1"/>
    </xf>
    <xf numFmtId="0" fontId="3" fillId="0" borderId="61" xfId="0" applyFont="1" applyBorder="1" applyAlignment="1">
      <alignment horizontal="right" vertical="center" wrapText="1"/>
    </xf>
    <xf numFmtId="191" fontId="3" fillId="0" borderId="23" xfId="0" applyNumberFormat="1" applyFont="1" applyBorder="1" applyAlignment="1">
      <alignment vertical="center" wrapText="1"/>
    </xf>
    <xf numFmtId="191" fontId="3" fillId="0" borderId="24" xfId="0" applyNumberFormat="1" applyFont="1" applyBorder="1" applyAlignment="1">
      <alignment vertical="center" wrapText="1"/>
    </xf>
    <xf numFmtId="191" fontId="3" fillId="0" borderId="45" xfId="0" applyNumberFormat="1" applyFont="1" applyBorder="1" applyAlignment="1">
      <alignment vertical="center" wrapText="1"/>
    </xf>
    <xf numFmtId="191" fontId="3" fillId="24" borderId="23" xfId="0" applyNumberFormat="1" applyFont="1" applyFill="1" applyBorder="1" applyAlignment="1">
      <alignment horizontal="left" vertical="center" wrapText="1"/>
    </xf>
    <xf numFmtId="191" fontId="3" fillId="24" borderId="24" xfId="0" applyNumberFormat="1" applyFont="1" applyFill="1" applyBorder="1" applyAlignment="1">
      <alignment horizontal="left" vertical="center" wrapText="1"/>
    </xf>
    <xf numFmtId="191" fontId="3" fillId="24" borderId="22" xfId="0" applyNumberFormat="1" applyFont="1" applyFill="1" applyBorder="1" applyAlignment="1">
      <alignment horizontal="left" vertical="center" wrapText="1"/>
    </xf>
    <xf numFmtId="191" fontId="3" fillId="6" borderId="15" xfId="0" applyNumberFormat="1" applyFont="1" applyFill="1" applyBorder="1" applyAlignment="1">
      <alignment vertical="center" wrapText="1"/>
    </xf>
    <xf numFmtId="38" fontId="3" fillId="0" borderId="23" xfId="0" applyNumberFormat="1" applyFont="1" applyBorder="1" applyAlignment="1">
      <alignment vertical="center" wrapText="1"/>
    </xf>
    <xf numFmtId="38" fontId="3" fillId="0" borderId="22" xfId="0" applyNumberFormat="1" applyFont="1" applyBorder="1" applyAlignment="1">
      <alignment vertical="center" wrapText="1"/>
    </xf>
    <xf numFmtId="0" fontId="36" fillId="0" borderId="0" xfId="0" applyFont="1"/>
    <xf numFmtId="0" fontId="0" fillId="25" borderId="10" xfId="0" applyFill="1" applyBorder="1" applyAlignment="1">
      <alignment vertical="center" shrinkToFit="1"/>
    </xf>
    <xf numFmtId="0" fontId="3" fillId="24" borderId="51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31" fontId="5" fillId="24" borderId="25" xfId="0" applyNumberFormat="1" applyFont="1" applyFill="1" applyBorder="1" applyAlignment="1">
      <alignment horizontal="right" vertical="center"/>
    </xf>
    <xf numFmtId="0" fontId="3" fillId="0" borderId="68" xfId="0" applyFont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vertical="center"/>
    </xf>
    <xf numFmtId="0" fontId="3" fillId="24" borderId="30" xfId="0" applyFont="1" applyFill="1" applyBorder="1" applyAlignment="1">
      <alignment horizontal="center" vertical="center"/>
    </xf>
    <xf numFmtId="0" fontId="3" fillId="24" borderId="40" xfId="0" applyFont="1" applyFill="1" applyBorder="1" applyAlignment="1">
      <alignment horizontal="center" vertical="center"/>
    </xf>
    <xf numFmtId="0" fontId="3" fillId="24" borderId="8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24" borderId="73" xfId="0" applyFont="1" applyFill="1" applyBorder="1" applyAlignment="1">
      <alignment horizontal="center" vertical="center"/>
    </xf>
    <xf numFmtId="0" fontId="3" fillId="24" borderId="44" xfId="0" applyFont="1" applyFill="1" applyBorder="1" applyAlignment="1">
      <alignment horizontal="center" vertical="center"/>
    </xf>
    <xf numFmtId="0" fontId="3" fillId="24" borderId="46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82" xfId="0" applyFont="1" applyFill="1" applyBorder="1" applyAlignment="1">
      <alignment horizontal="center" vertical="center"/>
    </xf>
    <xf numFmtId="0" fontId="3" fillId="6" borderId="73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vertical="center"/>
    </xf>
    <xf numFmtId="0" fontId="0" fillId="24" borderId="45" xfId="0" applyFill="1" applyBorder="1" applyAlignment="1">
      <alignment vertical="center" shrinkToFit="1"/>
    </xf>
    <xf numFmtId="0" fontId="0" fillId="25" borderId="24" xfId="0" applyFill="1" applyBorder="1" applyAlignment="1">
      <alignment vertical="center" shrinkToFit="1"/>
    </xf>
    <xf numFmtId="0" fontId="0" fillId="24" borderId="24" xfId="0" applyFill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24" borderId="23" xfId="0" applyFill="1" applyBorder="1" applyAlignment="1">
      <alignment vertical="center" shrinkToFit="1"/>
    </xf>
    <xf numFmtId="0" fontId="0" fillId="24" borderId="10" xfId="0" applyFill="1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0" xfId="0" applyAlignment="1">
      <alignment shrinkToFit="1"/>
    </xf>
    <xf numFmtId="0" fontId="3" fillId="6" borderId="14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38" fontId="34" fillId="0" borderId="0" xfId="0" applyNumberFormat="1" applyFont="1" applyAlignment="1">
      <alignment vertical="center"/>
    </xf>
    <xf numFmtId="204" fontId="3" fillId="0" borderId="72" xfId="0" applyNumberFormat="1" applyFont="1" applyBorder="1" applyAlignment="1">
      <alignment horizontal="right" vertical="center"/>
    </xf>
    <xf numFmtId="0" fontId="3" fillId="24" borderId="51" xfId="0" applyFont="1" applyFill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24" borderId="14" xfId="0" applyFont="1" applyFill="1" applyBorder="1" applyAlignment="1">
      <alignment horizontal="right" vertical="center"/>
    </xf>
    <xf numFmtId="0" fontId="3" fillId="24" borderId="55" xfId="0" applyFont="1" applyFill="1" applyBorder="1" applyAlignment="1">
      <alignment horizontal="right" vertical="center"/>
    </xf>
    <xf numFmtId="0" fontId="3" fillId="24" borderId="34" xfId="0" applyFont="1" applyFill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6" borderId="14" xfId="0" applyFont="1" applyFill="1" applyBorder="1" applyAlignment="1">
      <alignment horizontal="right" vertical="center"/>
    </xf>
    <xf numFmtId="0" fontId="3" fillId="6" borderId="51" xfId="0" applyFont="1" applyFill="1" applyBorder="1" applyAlignment="1">
      <alignment horizontal="right" vertical="center"/>
    </xf>
    <xf numFmtId="0" fontId="3" fillId="6" borderId="29" xfId="0" applyFont="1" applyFill="1" applyBorder="1" applyAlignment="1">
      <alignment horizontal="right" vertical="center"/>
    </xf>
    <xf numFmtId="0" fontId="3" fillId="6" borderId="37" xfId="0" applyFont="1" applyFill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3" fillId="24" borderId="58" xfId="0" applyFont="1" applyFill="1" applyBorder="1" applyAlignment="1">
      <alignment horizontal="center" vertical="center"/>
    </xf>
    <xf numFmtId="0" fontId="3" fillId="24" borderId="29" xfId="0" applyFont="1" applyFill="1" applyBorder="1" applyAlignment="1">
      <alignment horizontal="center" vertical="center"/>
    </xf>
    <xf numFmtId="0" fontId="3" fillId="24" borderId="37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4" borderId="5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24" borderId="100" xfId="0" applyFont="1" applyFill="1" applyBorder="1" applyAlignment="1">
      <alignment horizontal="center" vertical="center"/>
    </xf>
    <xf numFmtId="0" fontId="3" fillId="24" borderId="82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192" fontId="3" fillId="24" borderId="19" xfId="34" applyNumberFormat="1" applyFont="1" applyFill="1" applyBorder="1" applyAlignment="1">
      <alignment vertical="center"/>
    </xf>
    <xf numFmtId="0" fontId="0" fillId="25" borderId="45" xfId="0" applyFill="1" applyBorder="1" applyAlignment="1">
      <alignment vertical="center" shrinkToFit="1"/>
    </xf>
    <xf numFmtId="0" fontId="0" fillId="0" borderId="106" xfId="0" applyBorder="1" applyAlignment="1">
      <alignment horizontal="left" vertical="center" shrinkToFit="1"/>
    </xf>
    <xf numFmtId="0" fontId="0" fillId="0" borderId="68" xfId="0" applyBorder="1" applyAlignment="1">
      <alignment horizontal="left" vertical="center" shrinkToFit="1"/>
    </xf>
    <xf numFmtId="0" fontId="0" fillId="24" borderId="40" xfId="0" applyFill="1" applyBorder="1" applyAlignment="1">
      <alignment vertical="center"/>
    </xf>
    <xf numFmtId="38" fontId="0" fillId="24" borderId="48" xfId="0" applyNumberFormat="1" applyFill="1" applyBorder="1" applyAlignment="1">
      <alignment vertical="center" shrinkToFit="1"/>
    </xf>
    <xf numFmtId="38" fontId="0" fillId="24" borderId="30" xfId="0" applyNumberFormat="1" applyFill="1" applyBorder="1" applyAlignment="1">
      <alignment vertical="center" shrinkToFit="1"/>
    </xf>
    <xf numFmtId="191" fontId="0" fillId="0" borderId="73" xfId="0" applyNumberFormat="1" applyBorder="1" applyAlignment="1">
      <alignment vertical="center" wrapText="1"/>
    </xf>
    <xf numFmtId="0" fontId="0" fillId="24" borderId="0" xfId="0" applyFill="1" applyAlignment="1">
      <alignment vertical="center" shrinkToFit="1"/>
    </xf>
    <xf numFmtId="191" fontId="0" fillId="0" borderId="30" xfId="0" applyNumberFormat="1" applyBorder="1" applyAlignment="1">
      <alignment vertical="center" wrapText="1"/>
    </xf>
    <xf numFmtId="0" fontId="0" fillId="24" borderId="44" xfId="0" applyFill="1" applyBorder="1" applyAlignment="1">
      <alignment vertical="center" shrinkToFit="1"/>
    </xf>
    <xf numFmtId="191" fontId="3" fillId="24" borderId="19" xfId="0" applyNumberFormat="1" applyFont="1" applyFill="1" applyBorder="1" applyAlignment="1">
      <alignment vertical="center" wrapText="1"/>
    </xf>
    <xf numFmtId="0" fontId="3" fillId="24" borderId="55" xfId="0" applyFont="1" applyFill="1" applyBorder="1" applyAlignment="1">
      <alignment horizontal="center" vertical="center" wrapText="1"/>
    </xf>
    <xf numFmtId="177" fontId="3" fillId="24" borderId="0" xfId="0" applyNumberFormat="1" applyFont="1" applyFill="1" applyAlignment="1">
      <alignment horizontal="center" vertical="center"/>
    </xf>
    <xf numFmtId="0" fontId="3" fillId="24" borderId="19" xfId="0" applyFont="1" applyFill="1" applyBorder="1" applyAlignment="1">
      <alignment horizontal="right" vertical="center" wrapText="1"/>
    </xf>
    <xf numFmtId="191" fontId="0" fillId="0" borderId="20" xfId="0" applyNumberFormat="1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91" fontId="3" fillId="0" borderId="10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177" fontId="3" fillId="0" borderId="9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0" fillId="24" borderId="73" xfId="0" applyFill="1" applyBorder="1" applyAlignment="1">
      <alignment vertical="center" wrapText="1"/>
    </xf>
    <xf numFmtId="0" fontId="0" fillId="24" borderId="30" xfId="0" applyFill="1" applyBorder="1" applyAlignment="1">
      <alignment vertical="center" wrapText="1"/>
    </xf>
    <xf numFmtId="191" fontId="0" fillId="0" borderId="48" xfId="0" applyNumberFormat="1" applyBorder="1" applyAlignment="1">
      <alignment vertical="center" shrinkToFit="1"/>
    </xf>
    <xf numFmtId="191" fontId="0" fillId="24" borderId="73" xfId="0" applyNumberFormat="1" applyFill="1" applyBorder="1" applyAlignment="1">
      <alignment vertical="center" wrapText="1"/>
    </xf>
    <xf numFmtId="191" fontId="0" fillId="0" borderId="0" xfId="0" applyNumberFormat="1" applyAlignment="1">
      <alignment vertical="center" shrinkToFit="1"/>
    </xf>
    <xf numFmtId="0" fontId="0" fillId="6" borderId="14" xfId="0" applyFill="1" applyBorder="1" applyAlignment="1">
      <alignment vertical="center" shrinkToFit="1"/>
    </xf>
    <xf numFmtId="191" fontId="0" fillId="0" borderId="44" xfId="0" applyNumberFormat="1" applyBorder="1" applyAlignment="1">
      <alignment vertical="center" shrinkToFit="1"/>
    </xf>
    <xf numFmtId="191" fontId="0" fillId="24" borderId="20" xfId="0" applyNumberFormat="1" applyFill="1" applyBorder="1" applyAlignment="1">
      <alignment vertical="center" wrapText="1"/>
    </xf>
    <xf numFmtId="191" fontId="0" fillId="0" borderId="44" xfId="0" applyNumberFormat="1" applyBorder="1" applyAlignment="1">
      <alignment vertical="center" wrapText="1"/>
    </xf>
    <xf numFmtId="0" fontId="0" fillId="6" borderId="10" xfId="0" applyFill="1" applyBorder="1" applyAlignment="1">
      <alignment vertical="center" shrinkToFit="1"/>
    </xf>
    <xf numFmtId="191" fontId="0" fillId="6" borderId="44" xfId="0" applyNumberFormat="1" applyFill="1" applyBorder="1" applyAlignment="1">
      <alignment vertical="center" wrapText="1"/>
    </xf>
    <xf numFmtId="191" fontId="3" fillId="0" borderId="19" xfId="0" applyNumberFormat="1" applyFont="1" applyBorder="1" applyAlignment="1">
      <alignment vertical="center" wrapText="1"/>
    </xf>
    <xf numFmtId="191" fontId="0" fillId="6" borderId="20" xfId="0" applyNumberFormat="1" applyFill="1" applyBorder="1" applyAlignment="1">
      <alignment vertical="center" wrapText="1"/>
    </xf>
    <xf numFmtId="191" fontId="3" fillId="6" borderId="10" xfId="0" applyNumberFormat="1" applyFont="1" applyFill="1" applyBorder="1" applyAlignment="1">
      <alignment vertical="center" wrapText="1"/>
    </xf>
    <xf numFmtId="0" fontId="0" fillId="24" borderId="32" xfId="0" applyFill="1" applyBorder="1" applyAlignment="1">
      <alignment vertical="center" shrinkToFit="1"/>
    </xf>
    <xf numFmtId="191" fontId="0" fillId="0" borderId="97" xfId="0" applyNumberFormat="1" applyBorder="1" applyAlignment="1">
      <alignment vertical="center" shrinkToFit="1"/>
    </xf>
    <xf numFmtId="0" fontId="0" fillId="24" borderId="12" xfId="0" applyFill="1" applyBorder="1" applyAlignment="1">
      <alignment vertical="center" shrinkToFit="1"/>
    </xf>
    <xf numFmtId="0" fontId="0" fillId="24" borderId="48" xfId="0" applyFill="1" applyBorder="1" applyAlignment="1">
      <alignment vertical="center" shrinkToFit="1"/>
    </xf>
    <xf numFmtId="191" fontId="0" fillId="24" borderId="97" xfId="0" applyNumberFormat="1" applyFill="1" applyBorder="1" applyAlignment="1">
      <alignment vertical="center" shrinkToFit="1"/>
    </xf>
    <xf numFmtId="191" fontId="0" fillId="24" borderId="12" xfId="0" applyNumberFormat="1" applyFill="1" applyBorder="1" applyAlignment="1">
      <alignment vertical="center" shrinkToFit="1"/>
    </xf>
    <xf numFmtId="191" fontId="0" fillId="0" borderId="12" xfId="0" applyNumberFormat="1" applyBorder="1" applyAlignment="1">
      <alignment vertical="center" shrinkToFit="1"/>
    </xf>
    <xf numFmtId="191" fontId="0" fillId="6" borderId="13" xfId="0" applyNumberFormat="1" applyFill="1" applyBorder="1" applyAlignment="1">
      <alignment vertical="center" shrinkToFit="1"/>
    </xf>
    <xf numFmtId="191" fontId="0" fillId="6" borderId="97" xfId="0" applyNumberFormat="1" applyFill="1" applyBorder="1" applyAlignment="1">
      <alignment vertical="center" shrinkToFit="1"/>
    </xf>
    <xf numFmtId="191" fontId="0" fillId="6" borderId="0" xfId="0" applyNumberFormat="1" applyFill="1" applyAlignment="1">
      <alignment vertical="center" shrinkToFit="1"/>
    </xf>
    <xf numFmtId="191" fontId="0" fillId="6" borderId="12" xfId="0" applyNumberFormat="1" applyFill="1" applyBorder="1" applyAlignment="1">
      <alignment vertical="center" shrinkToFit="1"/>
    </xf>
    <xf numFmtId="0" fontId="35" fillId="0" borderId="0" xfId="0" applyFont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186" fontId="3" fillId="24" borderId="19" xfId="34" applyNumberFormat="1" applyFont="1" applyFill="1" applyBorder="1" applyAlignment="1">
      <alignment vertical="center"/>
    </xf>
    <xf numFmtId="186" fontId="3" fillId="24" borderId="11" xfId="34" applyNumberFormat="1" applyFont="1" applyFill="1" applyBorder="1" applyAlignment="1">
      <alignment vertical="center"/>
    </xf>
    <xf numFmtId="186" fontId="3" fillId="0" borderId="33" xfId="34" applyNumberFormat="1" applyFont="1" applyFill="1" applyBorder="1" applyAlignment="1">
      <alignment vertical="center" shrinkToFit="1"/>
    </xf>
    <xf numFmtId="186" fontId="3" fillId="0" borderId="19" xfId="34" applyNumberFormat="1" applyFont="1" applyFill="1" applyBorder="1" applyAlignment="1">
      <alignment vertical="center" shrinkToFit="1"/>
    </xf>
    <xf numFmtId="186" fontId="3" fillId="0" borderId="11" xfId="34" applyNumberFormat="1" applyFont="1" applyFill="1" applyBorder="1" applyAlignment="1">
      <alignment vertical="center" shrinkToFit="1"/>
    </xf>
    <xf numFmtId="186" fontId="3" fillId="0" borderId="15" xfId="34" applyNumberFormat="1" applyFont="1" applyFill="1" applyBorder="1" applyAlignment="1">
      <alignment vertical="center"/>
    </xf>
    <xf numFmtId="186" fontId="3" fillId="0" borderId="19" xfId="34" applyNumberFormat="1" applyFont="1" applyFill="1" applyBorder="1" applyAlignment="1">
      <alignment vertical="center"/>
    </xf>
    <xf numFmtId="186" fontId="3" fillId="25" borderId="11" xfId="34" applyNumberFormat="1" applyFont="1" applyFill="1" applyBorder="1" applyAlignment="1">
      <alignment vertical="center"/>
    </xf>
    <xf numFmtId="188" fontId="3" fillId="0" borderId="15" xfId="34" applyNumberFormat="1" applyFont="1" applyFill="1" applyBorder="1" applyAlignment="1">
      <alignment horizontal="right" vertical="center"/>
    </xf>
    <xf numFmtId="188" fontId="3" fillId="0" borderId="45" xfId="34" applyNumberFormat="1" applyFont="1" applyFill="1" applyBorder="1" applyAlignment="1">
      <alignment horizontal="right" vertical="center"/>
    </xf>
    <xf numFmtId="188" fontId="3" fillId="25" borderId="10" xfId="34" applyNumberFormat="1" applyFont="1" applyFill="1" applyBorder="1" applyAlignment="1">
      <alignment horizontal="right" vertical="center"/>
    </xf>
    <xf numFmtId="38" fontId="0" fillId="0" borderId="0" xfId="34" applyFont="1" applyFill="1" applyAlignment="1">
      <alignment horizontal="right"/>
    </xf>
    <xf numFmtId="38" fontId="4" fillId="0" borderId="0" xfId="34" applyFont="1" applyFill="1" applyAlignment="1">
      <alignment horizontal="right"/>
    </xf>
    <xf numFmtId="0" fontId="0" fillId="24" borderId="89" xfId="0" applyFill="1" applyBorder="1" applyAlignment="1">
      <alignment horizontal="center" vertical="center"/>
    </xf>
    <xf numFmtId="0" fontId="0" fillId="24" borderId="70" xfId="0" applyFill="1" applyBorder="1" applyAlignment="1">
      <alignment horizontal="center" vertical="center"/>
    </xf>
    <xf numFmtId="0" fontId="4" fillId="24" borderId="70" xfId="0" applyFont="1" applyFill="1" applyBorder="1" applyAlignment="1">
      <alignment horizontal="center" vertical="center"/>
    </xf>
    <xf numFmtId="0" fontId="4" fillId="24" borderId="104" xfId="0" applyFont="1" applyFill="1" applyBorder="1" applyAlignment="1">
      <alignment horizontal="center" vertical="center"/>
    </xf>
    <xf numFmtId="183" fontId="3" fillId="24" borderId="14" xfId="28" applyNumberFormat="1" applyFont="1" applyFill="1" applyBorder="1" applyAlignment="1">
      <alignment horizontal="right" vertical="center"/>
    </xf>
    <xf numFmtId="0" fontId="4" fillId="24" borderId="74" xfId="0" applyFont="1" applyFill="1" applyBorder="1" applyAlignment="1">
      <alignment horizontal="center" vertical="center"/>
    </xf>
    <xf numFmtId="38" fontId="0" fillId="24" borderId="48" xfId="0" applyNumberFormat="1" applyFill="1" applyBorder="1" applyAlignment="1">
      <alignment vertical="center"/>
    </xf>
    <xf numFmtId="38" fontId="0" fillId="0" borderId="31" xfId="0" applyNumberFormat="1" applyBorder="1" applyAlignment="1">
      <alignment vertical="center" shrinkToFit="1"/>
    </xf>
    <xf numFmtId="0" fontId="34" fillId="0" borderId="104" xfId="0" applyFont="1" applyBorder="1"/>
    <xf numFmtId="186" fontId="3" fillId="0" borderId="23" xfId="34" applyNumberFormat="1" applyFont="1" applyFill="1" applyBorder="1" applyAlignment="1">
      <alignment horizontal="right" vertical="center" shrinkToFit="1"/>
    </xf>
    <xf numFmtId="186" fontId="3" fillId="0" borderId="24" xfId="34" applyNumberFormat="1" applyFont="1" applyFill="1" applyBorder="1" applyAlignment="1">
      <alignment vertical="center" shrinkToFit="1"/>
    </xf>
    <xf numFmtId="186" fontId="3" fillId="0" borderId="22" xfId="34" applyNumberFormat="1" applyFont="1" applyFill="1" applyBorder="1" applyAlignment="1">
      <alignment vertical="center" shrinkToFit="1"/>
    </xf>
    <xf numFmtId="188" fontId="2" fillId="0" borderId="33" xfId="34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193" fontId="29" fillId="0" borderId="0" xfId="0" applyNumberFormat="1" applyFont="1" applyAlignment="1">
      <alignment horizontal="center"/>
    </xf>
    <xf numFmtId="194" fontId="27" fillId="0" borderId="0" xfId="0" applyNumberFormat="1" applyFont="1" applyAlignment="1">
      <alignment horizontal="center" wrapText="1"/>
    </xf>
    <xf numFmtId="195" fontId="27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horizont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24" borderId="89" xfId="0" applyFill="1" applyBorder="1" applyAlignment="1">
      <alignment horizontal="center" vertical="center"/>
    </xf>
    <xf numFmtId="0" fontId="0" fillId="24" borderId="88" xfId="0" applyFill="1" applyBorder="1" applyAlignment="1">
      <alignment horizontal="center" vertical="center"/>
    </xf>
    <xf numFmtId="0" fontId="0" fillId="24" borderId="8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89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6" borderId="89" xfId="0" applyFill="1" applyBorder="1" applyAlignment="1">
      <alignment horizontal="center" vertical="center"/>
    </xf>
    <xf numFmtId="0" fontId="0" fillId="6" borderId="88" xfId="0" applyFill="1" applyBorder="1" applyAlignment="1">
      <alignment horizontal="center" vertical="center"/>
    </xf>
    <xf numFmtId="0" fontId="0" fillId="6" borderId="87" xfId="0" applyFill="1" applyBorder="1" applyAlignment="1">
      <alignment horizontal="center" vertical="center"/>
    </xf>
    <xf numFmtId="0" fontId="0" fillId="24" borderId="35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0" xfId="0" applyBorder="1" applyAlignment="1">
      <alignment horizontal="center" vertical="center" shrinkToFit="1"/>
    </xf>
    <xf numFmtId="0" fontId="0" fillId="0" borderId="104" xfId="0" applyBorder="1" applyAlignment="1">
      <alignment horizontal="center" vertical="center" shrinkToFit="1"/>
    </xf>
    <xf numFmtId="0" fontId="0" fillId="24" borderId="70" xfId="0" applyFill="1" applyBorder="1" applyAlignment="1">
      <alignment horizontal="center" vertical="center"/>
    </xf>
    <xf numFmtId="0" fontId="0" fillId="24" borderId="104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0" fillId="6" borderId="104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24" borderId="71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98" fontId="0" fillId="25" borderId="33" xfId="0" applyNumberFormat="1" applyFill="1" applyBorder="1" applyAlignment="1">
      <alignment vertical="center"/>
    </xf>
    <xf numFmtId="198" fontId="0" fillId="25" borderId="19" xfId="0" applyNumberFormat="1" applyFill="1" applyBorder="1" applyAlignment="1">
      <alignment vertical="center"/>
    </xf>
    <xf numFmtId="198" fontId="0" fillId="25" borderId="11" xfId="0" applyNumberFormat="1" applyFill="1" applyBorder="1" applyAlignment="1">
      <alignment vertical="center"/>
    </xf>
    <xf numFmtId="198" fontId="0" fillId="25" borderId="15" xfId="0" applyNumberFormat="1" applyFill="1" applyBorder="1" applyAlignment="1">
      <alignment vertical="center"/>
    </xf>
    <xf numFmtId="198" fontId="0" fillId="25" borderId="45" xfId="0" applyNumberFormat="1" applyFill="1" applyBorder="1" applyAlignment="1">
      <alignment vertical="center"/>
    </xf>
    <xf numFmtId="0" fontId="0" fillId="24" borderId="15" xfId="0" applyFill="1" applyBorder="1" applyAlignment="1">
      <alignment vertical="center"/>
    </xf>
    <xf numFmtId="0" fontId="0" fillId="24" borderId="19" xfId="0" applyFill="1" applyBorder="1" applyAlignment="1">
      <alignment vertical="center"/>
    </xf>
    <xf numFmtId="0" fontId="0" fillId="24" borderId="45" xfId="0" applyFill="1" applyBorder="1" applyAlignment="1">
      <alignment vertical="center"/>
    </xf>
    <xf numFmtId="199" fontId="0" fillId="25" borderId="33" xfId="0" applyNumberFormat="1" applyFill="1" applyBorder="1" applyAlignment="1">
      <alignment vertical="center"/>
    </xf>
    <xf numFmtId="199" fontId="0" fillId="25" borderId="45" xfId="0" applyNumberFormat="1" applyFill="1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4" fillId="0" borderId="60" xfId="34" applyFont="1" applyFill="1" applyBorder="1" applyAlignment="1">
      <alignment horizontal="center" vertical="center" wrapText="1"/>
    </xf>
    <xf numFmtId="38" fontId="4" fillId="0" borderId="31" xfId="34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92" fontId="3" fillId="24" borderId="15" xfId="34" applyNumberFormat="1" applyFont="1" applyFill="1" applyBorder="1" applyAlignment="1">
      <alignment vertical="center" wrapText="1"/>
    </xf>
    <xf numFmtId="192" fontId="3" fillId="24" borderId="19" xfId="34" applyNumberFormat="1" applyFont="1" applyFill="1" applyBorder="1" applyAlignment="1">
      <alignment vertical="center" wrapText="1"/>
    </xf>
    <xf numFmtId="192" fontId="3" fillId="24" borderId="11" xfId="34" applyNumberFormat="1" applyFont="1" applyFill="1" applyBorder="1" applyAlignment="1">
      <alignment vertical="center" wrapText="1"/>
    </xf>
    <xf numFmtId="0" fontId="3" fillId="24" borderId="101" xfId="0" applyFont="1" applyFill="1" applyBorder="1" applyAlignment="1">
      <alignment horizontal="center" vertical="center"/>
    </xf>
    <xf numFmtId="0" fontId="3" fillId="24" borderId="102" xfId="0" applyFont="1" applyFill="1" applyBorder="1" applyAlignment="1">
      <alignment horizontal="center" vertical="center"/>
    </xf>
    <xf numFmtId="0" fontId="3" fillId="24" borderId="103" xfId="0" applyFont="1" applyFill="1" applyBorder="1" applyAlignment="1">
      <alignment horizontal="center" vertical="center"/>
    </xf>
    <xf numFmtId="192" fontId="3" fillId="0" borderId="15" xfId="34" applyNumberFormat="1" applyFont="1" applyFill="1" applyBorder="1" applyAlignment="1">
      <alignment vertical="center"/>
    </xf>
    <xf numFmtId="192" fontId="3" fillId="0" borderId="19" xfId="34" applyNumberFormat="1" applyFont="1" applyFill="1" applyBorder="1" applyAlignment="1">
      <alignment vertical="center"/>
    </xf>
    <xf numFmtId="192" fontId="3" fillId="0" borderId="11" xfId="34" applyNumberFormat="1" applyFont="1" applyFill="1" applyBorder="1" applyAlignment="1">
      <alignment vertical="center"/>
    </xf>
    <xf numFmtId="192" fontId="3" fillId="6" borderId="15" xfId="34" applyNumberFormat="1" applyFont="1" applyFill="1" applyBorder="1" applyAlignment="1">
      <alignment vertical="center"/>
    </xf>
    <xf numFmtId="192" fontId="3" fillId="6" borderId="19" xfId="34" applyNumberFormat="1" applyFont="1" applyFill="1" applyBorder="1" applyAlignment="1">
      <alignment vertical="center"/>
    </xf>
    <xf numFmtId="192" fontId="3" fillId="6" borderId="11" xfId="34" applyNumberFormat="1" applyFont="1" applyFill="1" applyBorder="1" applyAlignment="1">
      <alignment vertical="center"/>
    </xf>
    <xf numFmtId="192" fontId="3" fillId="0" borderId="15" xfId="0" applyNumberFormat="1" applyFont="1" applyBorder="1" applyAlignment="1">
      <alignment vertical="center"/>
    </xf>
    <xf numFmtId="192" fontId="3" fillId="0" borderId="19" xfId="0" applyNumberFormat="1" applyFont="1" applyBorder="1" applyAlignment="1">
      <alignment vertical="center"/>
    </xf>
    <xf numFmtId="192" fontId="3" fillId="0" borderId="11" xfId="0" applyNumberFormat="1" applyFont="1" applyBorder="1" applyAlignment="1">
      <alignment vertical="center"/>
    </xf>
    <xf numFmtId="192" fontId="3" fillId="24" borderId="15" xfId="34" applyNumberFormat="1" applyFont="1" applyFill="1" applyBorder="1" applyAlignment="1">
      <alignment vertical="center"/>
    </xf>
    <xf numFmtId="192" fontId="3" fillId="24" borderId="19" xfId="34" applyNumberFormat="1" applyFont="1" applyFill="1" applyBorder="1" applyAlignment="1">
      <alignment vertical="center"/>
    </xf>
    <xf numFmtId="192" fontId="3" fillId="24" borderId="11" xfId="34" applyNumberFormat="1" applyFont="1" applyFill="1" applyBorder="1" applyAlignment="1">
      <alignment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0" fillId="24" borderId="101" xfId="0" applyFill="1" applyBorder="1" applyAlignment="1">
      <alignment horizontal="center" vertical="center"/>
    </xf>
    <xf numFmtId="0" fontId="0" fillId="24" borderId="102" xfId="0" applyFill="1" applyBorder="1" applyAlignment="1">
      <alignment horizontal="center" vertical="center"/>
    </xf>
    <xf numFmtId="0" fontId="0" fillId="24" borderId="103" xfId="0" applyFill="1" applyBorder="1" applyAlignment="1">
      <alignment horizontal="center" vertical="center"/>
    </xf>
    <xf numFmtId="0" fontId="3" fillId="6" borderId="101" xfId="0" applyFont="1" applyFill="1" applyBorder="1" applyAlignment="1">
      <alignment horizontal="center" vertical="center"/>
    </xf>
    <xf numFmtId="0" fontId="3" fillId="6" borderId="102" xfId="0" applyFont="1" applyFill="1" applyBorder="1" applyAlignment="1">
      <alignment horizontal="center" vertical="center"/>
    </xf>
    <xf numFmtId="0" fontId="3" fillId="6" borderId="103" xfId="0" applyFont="1" applyFill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24" borderId="101" xfId="0" applyFont="1" applyFill="1" applyBorder="1" applyAlignment="1">
      <alignment horizontal="center" vertical="center" shrinkToFit="1"/>
    </xf>
    <xf numFmtId="0" fontId="3" fillId="24" borderId="102" xfId="0" applyFont="1" applyFill="1" applyBorder="1" applyAlignment="1">
      <alignment horizontal="center" vertical="center" shrinkToFit="1"/>
    </xf>
    <xf numFmtId="0" fontId="3" fillId="24" borderId="103" xfId="0" applyFont="1" applyFill="1" applyBorder="1" applyAlignment="1">
      <alignment horizontal="center" vertical="center" shrinkToFit="1"/>
    </xf>
    <xf numFmtId="38" fontId="4" fillId="0" borderId="60" xfId="34" applyFont="1" applyFill="1" applyBorder="1" applyAlignment="1">
      <alignment vertical="center" wrapText="1"/>
    </xf>
    <xf numFmtId="38" fontId="4" fillId="0" borderId="31" xfId="34" applyFont="1" applyFill="1" applyBorder="1" applyAlignment="1">
      <alignment vertical="center"/>
    </xf>
    <xf numFmtId="0" fontId="0" fillId="6" borderId="15" xfId="0" applyFill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91" fontId="0" fillId="6" borderId="14" xfId="0" applyNumberFormat="1" applyFill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91" fontId="0" fillId="6" borderId="12" xfId="0" applyNumberForma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191" fontId="3" fillId="6" borderId="15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6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3" xfId="0" applyBorder="1" applyAlignment="1">
      <alignment vertical="center"/>
    </xf>
    <xf numFmtId="0" fontId="3" fillId="6" borderId="7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38" fontId="0" fillId="0" borderId="14" xfId="0" applyNumberFormat="1" applyBorder="1" applyAlignment="1">
      <alignment vertical="center" shrinkToFit="1"/>
    </xf>
    <xf numFmtId="38" fontId="0" fillId="0" borderId="12" xfId="0" applyNumberFormat="1" applyBorder="1" applyAlignment="1">
      <alignment vertical="center" shrinkToFit="1"/>
    </xf>
    <xf numFmtId="0" fontId="3" fillId="24" borderId="33" xfId="0" applyFont="1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25" borderId="33" xfId="0" applyFill="1" applyBorder="1" applyAlignment="1">
      <alignment vertical="center" shrinkToFit="1"/>
    </xf>
    <xf numFmtId="0" fontId="3" fillId="24" borderId="34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7" fontId="3" fillId="24" borderId="1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3" fillId="24" borderId="46" xfId="0" applyFont="1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5" borderId="15" xfId="0" applyFill="1" applyBorder="1" applyAlignment="1">
      <alignment vertical="center" shrinkToFit="1"/>
    </xf>
    <xf numFmtId="0" fontId="0" fillId="24" borderId="14" xfId="0" applyFill="1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24" borderId="12" xfId="0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24" borderId="34" xfId="0" applyFill="1" applyBorder="1" applyAlignment="1">
      <alignment vertical="center" shrinkToFit="1"/>
    </xf>
    <xf numFmtId="0" fontId="0" fillId="24" borderId="117" xfId="0" applyFill="1" applyBorder="1" applyAlignment="1">
      <alignment vertical="center" shrinkToFit="1"/>
    </xf>
    <xf numFmtId="0" fontId="0" fillId="0" borderId="11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63" xfId="0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vertical="center"/>
    </xf>
    <xf numFmtId="191" fontId="0" fillId="0" borderId="14" xfId="0" applyNumberForma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3" fillId="24" borderId="114" xfId="0" applyFont="1" applyFill="1" applyBorder="1" applyAlignment="1">
      <alignment horizontal="center" vertical="center" shrinkToFit="1"/>
    </xf>
    <xf numFmtId="0" fontId="3" fillId="24" borderId="105" xfId="0" applyFont="1" applyFill="1" applyBorder="1" applyAlignment="1">
      <alignment horizontal="center" vertical="center" shrinkToFit="1"/>
    </xf>
    <xf numFmtId="0" fontId="3" fillId="24" borderId="115" xfId="0" applyFont="1" applyFill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/>
    </xf>
    <xf numFmtId="38" fontId="0" fillId="24" borderId="34" xfId="0" applyNumberFormat="1" applyFill="1" applyBorder="1" applyAlignment="1">
      <alignment vertical="center" shrinkToFit="1"/>
    </xf>
    <xf numFmtId="38" fontId="0" fillId="24" borderId="117" xfId="0" applyNumberFormat="1" applyFill="1" applyBorder="1" applyAlignment="1">
      <alignment vertical="center" shrinkToFit="1"/>
    </xf>
    <xf numFmtId="0" fontId="0" fillId="0" borderId="117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38" fontId="3" fillId="24" borderId="33" xfId="0" applyNumberFormat="1" applyFont="1" applyFill="1" applyBorder="1" applyAlignment="1">
      <alignment vertical="center" wrapText="1"/>
    </xf>
    <xf numFmtId="0" fontId="3" fillId="24" borderId="3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7" fontId="3" fillId="24" borderId="117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 wrapText="1"/>
    </xf>
    <xf numFmtId="191" fontId="3" fillId="0" borderId="15" xfId="0" applyNumberFormat="1" applyFont="1" applyBorder="1" applyAlignment="1">
      <alignment vertical="center" wrapText="1"/>
    </xf>
    <xf numFmtId="191" fontId="0" fillId="0" borderId="12" xfId="0" applyNumberFormat="1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" fillId="24" borderId="33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5" xfId="0" applyBorder="1" applyAlignment="1">
      <alignment vertical="center" wrapText="1" shrinkToFit="1"/>
    </xf>
    <xf numFmtId="176" fontId="3" fillId="24" borderId="77" xfId="0" applyNumberFormat="1" applyFont="1" applyFill="1" applyBorder="1" applyAlignment="1">
      <alignment horizontal="right" vertical="center" wrapText="1"/>
    </xf>
    <xf numFmtId="0" fontId="0" fillId="0" borderId="57" xfId="0" applyBorder="1" applyAlignment="1">
      <alignment horizontal="right" vertical="center" wrapText="1"/>
    </xf>
    <xf numFmtId="0" fontId="0" fillId="0" borderId="62" xfId="0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176" fontId="3" fillId="0" borderId="77" xfId="0" applyNumberFormat="1" applyFont="1" applyBorder="1" applyAlignment="1">
      <alignment horizontal="right" vertical="center" wrapText="1"/>
    </xf>
    <xf numFmtId="0" fontId="3" fillId="24" borderId="33" xfId="0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6" fontId="3" fillId="0" borderId="52" xfId="0" applyNumberFormat="1" applyFon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24" borderId="15" xfId="0" applyFill="1" applyBorder="1" applyAlignment="1">
      <alignment vertical="center" shrinkToFit="1"/>
    </xf>
    <xf numFmtId="191" fontId="0" fillId="24" borderId="14" xfId="0" applyNumberFormat="1" applyFill="1" applyBorder="1" applyAlignment="1">
      <alignment vertical="center" shrinkToFit="1"/>
    </xf>
    <xf numFmtId="191" fontId="0" fillId="24" borderId="12" xfId="0" applyNumberFormat="1" applyFill="1" applyBorder="1" applyAlignment="1">
      <alignment vertical="center" shrinkToFit="1"/>
    </xf>
    <xf numFmtId="0" fontId="0" fillId="25" borderId="15" xfId="0" applyFill="1" applyBorder="1" applyAlignment="1">
      <alignment vertical="center" wrapText="1" shrinkToFit="1"/>
    </xf>
    <xf numFmtId="191" fontId="3" fillId="24" borderId="33" xfId="0" applyNumberFormat="1" applyFont="1" applyFill="1" applyBorder="1" applyAlignment="1">
      <alignment vertical="center" wrapText="1"/>
    </xf>
    <xf numFmtId="176" fontId="3" fillId="24" borderId="77" xfId="0" applyNumberFormat="1" applyFont="1" applyFill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177" fontId="3" fillId="0" borderId="117" xfId="0" applyNumberFormat="1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191" fontId="3" fillId="0" borderId="33" xfId="0" applyNumberFormat="1" applyFont="1" applyBorder="1" applyAlignment="1">
      <alignment vertical="center" wrapText="1"/>
    </xf>
    <xf numFmtId="0" fontId="0" fillId="24" borderId="33" xfId="0" applyFill="1" applyBorder="1" applyAlignment="1">
      <alignment vertical="center" shrinkToFit="1"/>
    </xf>
    <xf numFmtId="0" fontId="0" fillId="0" borderId="98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45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176" fontId="3" fillId="0" borderId="77" xfId="0" applyNumberFormat="1" applyFont="1" applyBorder="1" applyAlignment="1">
      <alignment horizontal="right" vertical="center"/>
    </xf>
    <xf numFmtId="0" fontId="3" fillId="24" borderId="15" xfId="0" applyFont="1" applyFill="1" applyBorder="1" applyAlignment="1">
      <alignment horizontal="right" vertical="center"/>
    </xf>
    <xf numFmtId="176" fontId="3" fillId="24" borderId="52" xfId="0" applyNumberFormat="1" applyFont="1" applyFill="1" applyBorder="1" applyAlignment="1">
      <alignment horizontal="right" vertical="center"/>
    </xf>
    <xf numFmtId="0" fontId="3" fillId="24" borderId="14" xfId="0" applyFont="1" applyFill="1" applyBorder="1" applyAlignment="1">
      <alignment horizontal="center" vertical="center"/>
    </xf>
    <xf numFmtId="177" fontId="3" fillId="24" borderId="12" xfId="0" applyNumberFormat="1" applyFont="1" applyFill="1" applyBorder="1" applyAlignment="1">
      <alignment horizontal="center" vertical="center"/>
    </xf>
    <xf numFmtId="0" fontId="3" fillId="24" borderId="73" xfId="0" applyFont="1" applyFill="1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3" fillId="6" borderId="15" xfId="0" applyFont="1" applyFill="1" applyBorder="1" applyAlignment="1">
      <alignment horizontal="right" vertical="center"/>
    </xf>
    <xf numFmtId="176" fontId="3" fillId="6" borderId="52" xfId="0" applyNumberFormat="1" applyFont="1" applyFill="1" applyBorder="1" applyAlignment="1">
      <alignment horizontal="right" vertical="center"/>
    </xf>
    <xf numFmtId="185" fontId="3" fillId="0" borderId="3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38" fontId="4" fillId="0" borderId="66" xfId="34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4" fillId="24" borderId="35" xfId="0" applyFont="1" applyFill="1" applyBorder="1" applyAlignment="1">
      <alignment horizontal="center" vertical="center" shrinkToFit="1"/>
    </xf>
    <xf numFmtId="0" fontId="4" fillId="24" borderId="41" xfId="0" applyFont="1" applyFill="1" applyBorder="1" applyAlignment="1">
      <alignment horizontal="center" vertical="center" shrinkToFit="1"/>
    </xf>
    <xf numFmtId="0" fontId="4" fillId="24" borderId="21" xfId="0" applyFont="1" applyFill="1" applyBorder="1" applyAlignment="1">
      <alignment horizontal="center" vertical="center" shrinkToFit="1"/>
    </xf>
    <xf numFmtId="0" fontId="4" fillId="24" borderId="101" xfId="0" applyFont="1" applyFill="1" applyBorder="1" applyAlignment="1">
      <alignment horizontal="center" vertical="center"/>
    </xf>
    <xf numFmtId="0" fontId="4" fillId="24" borderId="102" xfId="0" applyFont="1" applyFill="1" applyBorder="1" applyAlignment="1">
      <alignment horizontal="center" vertical="center"/>
    </xf>
    <xf numFmtId="0" fontId="4" fillId="24" borderId="10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24" borderId="15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 shrinkToFit="1"/>
    </xf>
    <xf numFmtId="38" fontId="4" fillId="24" borderId="66" xfId="34" applyFont="1" applyFill="1" applyBorder="1" applyAlignment="1">
      <alignment vertical="center"/>
    </xf>
    <xf numFmtId="0" fontId="0" fillId="24" borderId="66" xfId="0" applyFill="1" applyBorder="1" applyAlignment="1">
      <alignment vertical="center"/>
    </xf>
    <xf numFmtId="0" fontId="4" fillId="24" borderId="10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4" borderId="70" xfId="0" applyFont="1" applyFill="1" applyBorder="1" applyAlignment="1">
      <alignment horizontal="center" vertical="center"/>
    </xf>
    <xf numFmtId="0" fontId="4" fillId="24" borderId="71" xfId="0" applyFont="1" applyFill="1" applyBorder="1" applyAlignment="1">
      <alignment horizontal="center" vertical="center"/>
    </xf>
    <xf numFmtId="38" fontId="4" fillId="24" borderId="15" xfId="0" applyNumberFormat="1" applyFont="1" applyFill="1" applyBorder="1" applyAlignment="1">
      <alignment horizontal="center" vertical="center"/>
    </xf>
    <xf numFmtId="3" fontId="4" fillId="24" borderId="15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82" fontId="3" fillId="0" borderId="10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wrapText="1"/>
    </xf>
    <xf numFmtId="0" fontId="0" fillId="0" borderId="10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49" xfId="0" applyBorder="1" applyAlignment="1">
      <alignment shrinkToFit="1"/>
    </xf>
    <xf numFmtId="0" fontId="4" fillId="6" borderId="70" xfId="0" applyFont="1" applyFill="1" applyBorder="1" applyAlignment="1">
      <alignment horizontal="center" vertical="center"/>
    </xf>
    <xf numFmtId="0" fontId="4" fillId="6" borderId="104" xfId="0" applyFont="1" applyFill="1" applyBorder="1" applyAlignment="1">
      <alignment horizontal="center" vertical="center"/>
    </xf>
    <xf numFmtId="0" fontId="4" fillId="6" borderId="71" xfId="0" applyFont="1" applyFill="1" applyBorder="1" applyAlignment="1">
      <alignment horizontal="center" vertical="center"/>
    </xf>
    <xf numFmtId="0" fontId="4" fillId="6" borderId="74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38" fontId="4" fillId="6" borderId="101" xfId="34" applyFont="1" applyFill="1" applyBorder="1" applyAlignment="1">
      <alignment horizontal="center" vertical="center"/>
    </xf>
    <xf numFmtId="38" fontId="4" fillId="6" borderId="102" xfId="34" applyFont="1" applyFill="1" applyBorder="1" applyAlignment="1">
      <alignment horizontal="center" vertical="center"/>
    </xf>
    <xf numFmtId="38" fontId="4" fillId="6" borderId="103" xfId="34" applyFont="1" applyFill="1" applyBorder="1" applyAlignment="1">
      <alignment horizontal="center" vertical="center"/>
    </xf>
    <xf numFmtId="38" fontId="4" fillId="0" borderId="101" xfId="34" applyFont="1" applyFill="1" applyBorder="1" applyAlignment="1">
      <alignment horizontal="center" vertical="center"/>
    </xf>
    <xf numFmtId="38" fontId="4" fillId="0" borderId="102" xfId="34" applyFont="1" applyFill="1" applyBorder="1" applyAlignment="1">
      <alignment horizontal="center" vertical="center"/>
    </xf>
    <xf numFmtId="38" fontId="4" fillId="0" borderId="103" xfId="34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wrapText="1"/>
    </xf>
    <xf numFmtId="38" fontId="4" fillId="6" borderId="66" xfId="34" applyFont="1" applyFill="1" applyBorder="1" applyAlignment="1">
      <alignment vertical="center"/>
    </xf>
    <xf numFmtId="0" fontId="0" fillId="6" borderId="66" xfId="0" applyFill="1" applyBorder="1" applyAlignment="1">
      <alignment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shrinkToFit="1"/>
    </xf>
    <xf numFmtId="38" fontId="4" fillId="0" borderId="15" xfId="0" applyNumberFormat="1" applyFont="1" applyBorder="1" applyAlignment="1">
      <alignment horizontal="center" vertical="center"/>
    </xf>
    <xf numFmtId="38" fontId="3" fillId="0" borderId="15" xfId="34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38" fontId="3" fillId="24" borderId="15" xfId="34" applyFont="1" applyFill="1" applyBorder="1" applyAlignment="1">
      <alignment horizontal="right" vertical="center"/>
    </xf>
    <xf numFmtId="38" fontId="3" fillId="24" borderId="33" xfId="34" applyFont="1" applyFill="1" applyBorder="1" applyAlignment="1">
      <alignment horizontal="right" vertical="center"/>
    </xf>
    <xf numFmtId="38" fontId="3" fillId="0" borderId="15" xfId="34" applyFont="1" applyFill="1" applyBorder="1" applyAlignment="1">
      <alignment horizontal="right" vertical="center"/>
    </xf>
    <xf numFmtId="38" fontId="3" fillId="24" borderId="19" xfId="34" applyFont="1" applyFill="1" applyBorder="1" applyAlignment="1">
      <alignment horizontal="right" vertical="center"/>
    </xf>
    <xf numFmtId="38" fontId="3" fillId="24" borderId="11" xfId="34" applyFont="1" applyFill="1" applyBorder="1" applyAlignment="1">
      <alignment horizontal="right" vertical="center"/>
    </xf>
    <xf numFmtId="38" fontId="3" fillId="0" borderId="33" xfId="34" applyFont="1" applyFill="1" applyBorder="1" applyAlignment="1">
      <alignment horizontal="right" vertical="center"/>
    </xf>
    <xf numFmtId="187" fontId="0" fillId="0" borderId="99" xfId="0" applyNumberFormat="1" applyBorder="1" applyAlignment="1">
      <alignment horizontal="center" vertical="center"/>
    </xf>
    <xf numFmtId="187" fontId="0" fillId="0" borderId="110" xfId="0" applyNumberFormat="1" applyBorder="1" applyAlignment="1">
      <alignment horizontal="center" vertical="center"/>
    </xf>
    <xf numFmtId="187" fontId="0" fillId="0" borderId="111" xfId="0" applyNumberFormat="1" applyBorder="1" applyAlignment="1">
      <alignment horizontal="center" vertical="center"/>
    </xf>
    <xf numFmtId="185" fontId="0" fillId="6" borderId="112" xfId="0" applyNumberFormat="1" applyFill="1" applyBorder="1" applyAlignment="1">
      <alignment horizontal="center" vertical="center"/>
    </xf>
    <xf numFmtId="185" fontId="0" fillId="6" borderId="113" xfId="0" applyNumberFormat="1" applyFill="1" applyBorder="1" applyAlignment="1">
      <alignment horizontal="center" vertical="center"/>
    </xf>
    <xf numFmtId="185" fontId="0" fillId="6" borderId="65" xfId="0" applyNumberFormat="1" applyFill="1" applyBorder="1" applyAlignment="1">
      <alignment horizontal="center" vertical="center"/>
    </xf>
    <xf numFmtId="185" fontId="0" fillId="0" borderId="112" xfId="0" applyNumberFormat="1" applyBorder="1" applyAlignment="1">
      <alignment horizontal="center" vertical="center"/>
    </xf>
    <xf numFmtId="185" fontId="0" fillId="0" borderId="65" xfId="0" applyNumberFormat="1" applyBorder="1" applyAlignment="1">
      <alignment horizontal="center" vertical="center"/>
    </xf>
    <xf numFmtId="187" fontId="3" fillId="0" borderId="99" xfId="34" applyNumberFormat="1" applyFont="1" applyFill="1" applyBorder="1" applyAlignment="1">
      <alignment horizontal="center" vertical="center"/>
    </xf>
    <xf numFmtId="187" fontId="3" fillId="0" borderId="111" xfId="34" applyNumberFormat="1" applyFont="1" applyFill="1" applyBorder="1" applyAlignment="1">
      <alignment horizontal="center" vertical="center"/>
    </xf>
    <xf numFmtId="185" fontId="0" fillId="24" borderId="112" xfId="0" applyNumberFormat="1" applyFill="1" applyBorder="1" applyAlignment="1">
      <alignment horizontal="center" vertical="center"/>
    </xf>
    <xf numFmtId="185" fontId="0" fillId="24" borderId="113" xfId="0" applyNumberFormat="1" applyFill="1" applyBorder="1" applyAlignment="1">
      <alignment horizontal="center" vertical="center"/>
    </xf>
    <xf numFmtId="185" fontId="0" fillId="24" borderId="65" xfId="0" applyNumberFormat="1" applyFill="1" applyBorder="1" applyAlignment="1">
      <alignment horizontal="center" vertical="center"/>
    </xf>
    <xf numFmtId="187" fontId="0" fillId="6" borderId="99" xfId="0" applyNumberFormat="1" applyFill="1" applyBorder="1" applyAlignment="1">
      <alignment horizontal="center" vertical="center"/>
    </xf>
    <xf numFmtId="187" fontId="0" fillId="6" borderId="110" xfId="0" applyNumberFormat="1" applyFill="1" applyBorder="1" applyAlignment="1">
      <alignment horizontal="center" vertical="center"/>
    </xf>
    <xf numFmtId="187" fontId="0" fillId="6" borderId="111" xfId="0" applyNumberFormat="1" applyFill="1" applyBorder="1" applyAlignment="1">
      <alignment horizontal="center" vertical="center"/>
    </xf>
    <xf numFmtId="187" fontId="0" fillId="24" borderId="99" xfId="0" applyNumberFormat="1" applyFill="1" applyBorder="1" applyAlignment="1">
      <alignment horizontal="center" vertical="center"/>
    </xf>
    <xf numFmtId="187" fontId="0" fillId="24" borderId="110" xfId="0" applyNumberFormat="1" applyFill="1" applyBorder="1" applyAlignment="1">
      <alignment horizontal="center" vertical="center"/>
    </xf>
    <xf numFmtId="187" fontId="0" fillId="24" borderId="111" xfId="0" applyNumberFormat="1" applyFill="1" applyBorder="1" applyAlignment="1">
      <alignment horizontal="center" vertical="center"/>
    </xf>
    <xf numFmtId="185" fontId="0" fillId="0" borderId="113" xfId="0" applyNumberForma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4" fillId="0" borderId="70" xfId="0" applyFont="1" applyBorder="1" applyAlignment="1">
      <alignment horizontal="center" vertical="center" wrapText="1" shrinkToFit="1"/>
    </xf>
    <xf numFmtId="0" fontId="4" fillId="0" borderId="104" xfId="0" applyFont="1" applyBorder="1" applyAlignment="1">
      <alignment horizontal="center" vertical="center" wrapText="1" shrinkToFit="1"/>
    </xf>
    <xf numFmtId="0" fontId="4" fillId="0" borderId="71" xfId="0" applyFont="1" applyBorder="1" applyAlignment="1">
      <alignment horizontal="center" vertical="center" wrapText="1" shrinkToFit="1"/>
    </xf>
    <xf numFmtId="0" fontId="4" fillId="24" borderId="35" xfId="0" applyFont="1" applyFill="1" applyBorder="1" applyAlignment="1">
      <alignment horizontal="center" vertical="center"/>
    </xf>
    <xf numFmtId="0" fontId="4" fillId="24" borderId="41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200" fontId="4" fillId="0" borderId="72" xfId="34" applyNumberFormat="1" applyFont="1" applyFill="1" applyBorder="1" applyAlignment="1">
      <alignment horizontal="center" vertical="center" shrinkToFit="1"/>
    </xf>
    <xf numFmtId="200" fontId="4" fillId="0" borderId="106" xfId="34" applyNumberFormat="1" applyFont="1" applyFill="1" applyBorder="1" applyAlignment="1">
      <alignment horizontal="center" vertical="center" shrinkToFit="1"/>
    </xf>
    <xf numFmtId="202" fontId="4" fillId="0" borderId="60" xfId="34" applyNumberFormat="1" applyFont="1" applyFill="1" applyBorder="1" applyAlignment="1">
      <alignment horizontal="center" vertical="center"/>
    </xf>
    <xf numFmtId="202" fontId="4" fillId="0" borderId="61" xfId="34" applyNumberFormat="1" applyFont="1" applyFill="1" applyBorder="1" applyAlignment="1">
      <alignment horizontal="center" vertical="center"/>
    </xf>
    <xf numFmtId="201" fontId="4" fillId="0" borderId="60" xfId="34" applyNumberFormat="1" applyFont="1" applyFill="1" applyBorder="1" applyAlignment="1">
      <alignment horizontal="center" vertical="center"/>
    </xf>
    <xf numFmtId="187" fontId="0" fillId="24" borderId="99" xfId="0" applyNumberFormat="1" applyFill="1" applyBorder="1" applyAlignment="1">
      <alignment horizontal="right" vertical="center"/>
    </xf>
    <xf numFmtId="187" fontId="0" fillId="24" borderId="110" xfId="0" applyNumberFormat="1" applyFill="1" applyBorder="1" applyAlignment="1">
      <alignment horizontal="right" vertical="center"/>
    </xf>
    <xf numFmtId="187" fontId="0" fillId="24" borderId="111" xfId="0" applyNumberFormat="1" applyFill="1" applyBorder="1" applyAlignment="1">
      <alignment horizontal="right" vertical="center"/>
    </xf>
    <xf numFmtId="49" fontId="3" fillId="24" borderId="33" xfId="34" applyNumberFormat="1" applyFont="1" applyFill="1" applyBorder="1" applyAlignment="1">
      <alignment horizontal="right" vertical="center"/>
    </xf>
    <xf numFmtId="0" fontId="3" fillId="24" borderId="33" xfId="34" applyNumberFormat="1" applyFont="1" applyFill="1" applyBorder="1" applyAlignment="1">
      <alignment horizontal="right" vertical="center"/>
    </xf>
    <xf numFmtId="187" fontId="3" fillId="6" borderId="99" xfId="34" applyNumberFormat="1" applyFont="1" applyFill="1" applyBorder="1" applyAlignment="1">
      <alignment horizontal="right" vertical="center"/>
    </xf>
    <xf numFmtId="187" fontId="3" fillId="6" borderId="110" xfId="34" applyNumberFormat="1" applyFont="1" applyFill="1" applyBorder="1" applyAlignment="1">
      <alignment horizontal="right" vertical="center"/>
    </xf>
    <xf numFmtId="185" fontId="3" fillId="24" borderId="112" xfId="34" applyNumberFormat="1" applyFont="1" applyFill="1" applyBorder="1" applyAlignment="1">
      <alignment horizontal="center" vertical="center"/>
    </xf>
    <xf numFmtId="185" fontId="3" fillId="24" borderId="113" xfId="34" applyNumberFormat="1" applyFont="1" applyFill="1" applyBorder="1" applyAlignment="1">
      <alignment horizontal="center" vertical="center"/>
    </xf>
    <xf numFmtId="0" fontId="4" fillId="25" borderId="28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/>
    </xf>
    <xf numFmtId="0" fontId="4" fillId="25" borderId="70" xfId="0" applyFont="1" applyFill="1" applyBorder="1" applyAlignment="1">
      <alignment horizontal="center" vertical="center"/>
    </xf>
    <xf numFmtId="0" fontId="4" fillId="25" borderId="104" xfId="0" applyFont="1" applyFill="1" applyBorder="1" applyAlignment="1">
      <alignment horizontal="center" vertical="center"/>
    </xf>
    <xf numFmtId="0" fontId="4" fillId="25" borderId="71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38" fontId="0" fillId="0" borderId="0" xfId="34" applyFont="1" applyFill="1" applyAlignment="1"/>
    <xf numFmtId="0" fontId="4" fillId="0" borderId="10" xfId="0" applyFont="1" applyBorder="1" applyAlignment="1">
      <alignment horizontal="center" vertical="center"/>
    </xf>
    <xf numFmtId="38" fontId="4" fillId="0" borderId="60" xfId="34" applyFont="1" applyFill="1" applyBorder="1" applyAlignment="1">
      <alignment horizontal="center" vertical="center"/>
    </xf>
    <xf numFmtId="38" fontId="4" fillId="0" borderId="61" xfId="34" applyFont="1" applyFill="1" applyBorder="1" applyAlignment="1">
      <alignment horizontal="center" vertical="center"/>
    </xf>
    <xf numFmtId="38" fontId="4" fillId="0" borderId="72" xfId="34" applyFont="1" applyFill="1" applyBorder="1" applyAlignment="1">
      <alignment horizontal="center" vertical="center" wrapText="1"/>
    </xf>
    <xf numFmtId="38" fontId="4" fillId="0" borderId="106" xfId="34" applyFont="1" applyFill="1" applyBorder="1" applyAlignment="1">
      <alignment horizontal="center" vertical="center" wrapText="1"/>
    </xf>
    <xf numFmtId="38" fontId="4" fillId="0" borderId="68" xfId="34" applyFont="1" applyFill="1" applyBorder="1" applyAlignment="1">
      <alignment horizontal="center" vertical="center" wrapText="1"/>
    </xf>
    <xf numFmtId="188" fontId="3" fillId="0" borderId="15" xfId="34" applyNumberFormat="1" applyFont="1" applyFill="1" applyBorder="1" applyAlignment="1">
      <alignment horizontal="right" vertical="center"/>
    </xf>
    <xf numFmtId="188" fontId="3" fillId="24" borderId="15" xfId="34" applyNumberFormat="1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188" fontId="3" fillId="0" borderId="15" xfId="34" applyNumberFormat="1" applyFont="1" applyFill="1" applyBorder="1" applyAlignment="1">
      <alignment vertical="center"/>
    </xf>
    <xf numFmtId="188" fontId="3" fillId="25" borderId="15" xfId="34" applyNumberFormat="1" applyFont="1" applyFill="1" applyBorder="1" applyAlignment="1">
      <alignment vertical="center"/>
    </xf>
    <xf numFmtId="188" fontId="3" fillId="0" borderId="33" xfId="34" applyNumberFormat="1" applyFont="1" applyFill="1" applyBorder="1" applyAlignment="1">
      <alignment horizontal="right" vertical="center"/>
    </xf>
    <xf numFmtId="188" fontId="3" fillId="24" borderId="33" xfId="34" applyNumberFormat="1" applyFont="1" applyFill="1" applyBorder="1" applyAlignment="1">
      <alignment horizontal="right" vertical="center"/>
    </xf>
    <xf numFmtId="188" fontId="3" fillId="24" borderId="15" xfId="34" applyNumberFormat="1" applyFont="1" applyFill="1" applyBorder="1" applyAlignment="1">
      <alignment horizontal="right" vertical="center"/>
    </xf>
    <xf numFmtId="188" fontId="2" fillId="24" borderId="33" xfId="34" applyNumberFormat="1" applyFont="1" applyFill="1" applyBorder="1" applyAlignment="1">
      <alignment horizontal="right" vertical="center" shrinkToFit="1"/>
    </xf>
    <xf numFmtId="0" fontId="0" fillId="0" borderId="11" xfId="0" applyBorder="1" applyAlignment="1">
      <alignment horizontal="right" vertical="center" shrinkToFit="1"/>
    </xf>
    <xf numFmtId="0" fontId="4" fillId="0" borderId="7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5" borderId="74" xfId="0" applyFont="1" applyFill="1" applyBorder="1" applyAlignment="1">
      <alignment horizontal="center" vertical="center"/>
    </xf>
    <xf numFmtId="0" fontId="4" fillId="25" borderId="2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88" fontId="3" fillId="0" borderId="11" xfId="34" applyNumberFormat="1" applyFont="1" applyFill="1" applyBorder="1" applyAlignment="1">
      <alignment horizontal="right" vertical="center"/>
    </xf>
    <xf numFmtId="188" fontId="3" fillId="0" borderId="33" xfId="34" applyNumberFormat="1" applyFont="1" applyFill="1" applyBorder="1" applyAlignment="1">
      <alignment horizontal="right" vertical="center" wrapText="1"/>
    </xf>
    <xf numFmtId="188" fontId="3" fillId="0" borderId="19" xfId="34" applyNumberFormat="1" applyFont="1" applyFill="1" applyBorder="1" applyAlignment="1">
      <alignment horizontal="right" vertical="center" wrapText="1"/>
    </xf>
    <xf numFmtId="188" fontId="3" fillId="0" borderId="11" xfId="34" applyNumberFormat="1" applyFont="1" applyFill="1" applyBorder="1" applyAlignment="1">
      <alignment horizontal="right" vertical="center" wrapText="1"/>
    </xf>
    <xf numFmtId="186" fontId="3" fillId="24" borderId="15" xfId="34" applyNumberFormat="1" applyFont="1" applyFill="1" applyBorder="1" applyAlignment="1">
      <alignment horizontal="right" vertical="center"/>
    </xf>
    <xf numFmtId="186" fontId="3" fillId="24" borderId="33" xfId="34" applyNumberFormat="1" applyFont="1" applyFill="1" applyBorder="1" applyAlignment="1">
      <alignment vertical="center"/>
    </xf>
    <xf numFmtId="188" fontId="3" fillId="24" borderId="33" xfId="34" applyNumberFormat="1" applyFont="1" applyFill="1" applyBorder="1" applyAlignment="1">
      <alignment vertical="center"/>
    </xf>
    <xf numFmtId="38" fontId="4" fillId="0" borderId="72" xfId="34" applyFont="1" applyFill="1" applyBorder="1" applyAlignment="1">
      <alignment horizontal="center" vertical="center"/>
    </xf>
    <xf numFmtId="38" fontId="4" fillId="0" borderId="106" xfId="34" applyFont="1" applyFill="1" applyBorder="1" applyAlignment="1">
      <alignment horizontal="center" vertical="center"/>
    </xf>
    <xf numFmtId="38" fontId="4" fillId="0" borderId="68" xfId="34" applyFont="1" applyFill="1" applyBorder="1" applyAlignment="1">
      <alignment horizontal="center" vertical="center"/>
    </xf>
    <xf numFmtId="38" fontId="3" fillId="0" borderId="33" xfId="34" applyFont="1" applyFill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38" fontId="3" fillId="24" borderId="33" xfId="34" applyFont="1" applyFill="1" applyBorder="1" applyAlignment="1">
      <alignment horizontal="right" vertical="center" shrinkToFit="1"/>
    </xf>
    <xf numFmtId="38" fontId="3" fillId="25" borderId="33" xfId="34" applyFont="1" applyFill="1" applyBorder="1" applyAlignment="1">
      <alignment horizontal="right" vertical="center" shrinkToFit="1"/>
    </xf>
    <xf numFmtId="183" fontId="3" fillId="24" borderId="51" xfId="28" applyNumberFormat="1" applyFont="1" applyFill="1" applyBorder="1" applyAlignment="1">
      <alignment horizontal="right" vertical="center"/>
    </xf>
    <xf numFmtId="183" fontId="3" fillId="24" borderId="29" xfId="28" applyNumberFormat="1" applyFont="1" applyFill="1" applyBorder="1" applyAlignment="1">
      <alignment horizontal="right" vertical="center"/>
    </xf>
    <xf numFmtId="183" fontId="3" fillId="24" borderId="37" xfId="28" applyNumberFormat="1" applyFont="1" applyFill="1" applyBorder="1" applyAlignment="1">
      <alignment horizontal="right" vertical="center"/>
    </xf>
    <xf numFmtId="183" fontId="3" fillId="0" borderId="51" xfId="28" applyNumberFormat="1" applyFont="1" applyFill="1" applyBorder="1" applyAlignment="1">
      <alignment horizontal="right" vertical="center"/>
    </xf>
    <xf numFmtId="183" fontId="3" fillId="0" borderId="29" xfId="28" applyNumberFormat="1" applyFont="1" applyFill="1" applyBorder="1" applyAlignment="1">
      <alignment horizontal="right" vertical="center"/>
    </xf>
    <xf numFmtId="183" fontId="3" fillId="0" borderId="37" xfId="28" applyNumberFormat="1" applyFont="1" applyFill="1" applyBorder="1" applyAlignment="1">
      <alignment horizontal="right" vertical="center"/>
    </xf>
    <xf numFmtId="183" fontId="3" fillId="6" borderId="15" xfId="28" applyNumberFormat="1" applyFont="1" applyFill="1" applyBorder="1" applyAlignment="1">
      <alignment horizontal="right" vertical="center"/>
    </xf>
    <xf numFmtId="183" fontId="3" fillId="6" borderId="19" xfId="28" applyNumberFormat="1" applyFont="1" applyFill="1" applyBorder="1" applyAlignment="1">
      <alignment horizontal="right" vertical="center"/>
    </xf>
    <xf numFmtId="183" fontId="3" fillId="6" borderId="11" xfId="28" applyNumberFormat="1" applyFont="1" applyFill="1" applyBorder="1" applyAlignment="1">
      <alignment horizontal="right" vertical="center"/>
    </xf>
    <xf numFmtId="183" fontId="3" fillId="0" borderId="14" xfId="28" applyNumberFormat="1" applyFont="1" applyFill="1" applyBorder="1" applyAlignment="1">
      <alignment horizontal="right" vertical="center"/>
    </xf>
    <xf numFmtId="183" fontId="3" fillId="0" borderId="18" xfId="28" applyNumberFormat="1" applyFont="1" applyFill="1" applyBorder="1" applyAlignment="1">
      <alignment horizontal="right" vertical="center"/>
    </xf>
    <xf numFmtId="183" fontId="3" fillId="25" borderId="14" xfId="28" applyNumberFormat="1" applyFont="1" applyFill="1" applyBorder="1" applyAlignment="1">
      <alignment horizontal="right" vertical="center"/>
    </xf>
    <xf numFmtId="183" fontId="3" fillId="25" borderId="55" xfId="28" applyNumberFormat="1" applyFont="1" applyFill="1" applyBorder="1" applyAlignment="1">
      <alignment horizontal="right" vertical="center"/>
    </xf>
    <xf numFmtId="183" fontId="3" fillId="25" borderId="18" xfId="28" applyNumberFormat="1" applyFont="1" applyFill="1" applyBorder="1" applyAlignment="1">
      <alignment horizontal="right" vertical="center"/>
    </xf>
    <xf numFmtId="183" fontId="3" fillId="0" borderId="52" xfId="28" applyNumberFormat="1" applyFont="1" applyFill="1" applyBorder="1" applyAlignment="1">
      <alignment horizontal="right" vertical="center"/>
    </xf>
    <xf numFmtId="183" fontId="3" fillId="0" borderId="62" xfId="28" applyNumberFormat="1" applyFont="1" applyFill="1" applyBorder="1" applyAlignment="1">
      <alignment horizontal="right" vertical="center"/>
    </xf>
    <xf numFmtId="183" fontId="3" fillId="0" borderId="57" xfId="28" applyNumberFormat="1" applyFont="1" applyFill="1" applyBorder="1" applyAlignment="1">
      <alignment horizontal="right" vertical="center"/>
    </xf>
    <xf numFmtId="178" fontId="3" fillId="24" borderId="52" xfId="0" applyNumberFormat="1" applyFont="1" applyFill="1" applyBorder="1" applyAlignment="1">
      <alignment horizontal="right" vertical="center"/>
    </xf>
    <xf numFmtId="178" fontId="3" fillId="24" borderId="57" xfId="0" applyNumberFormat="1" applyFont="1" applyFill="1" applyBorder="1" applyAlignment="1">
      <alignment horizontal="right" vertical="center"/>
    </xf>
    <xf numFmtId="178" fontId="3" fillId="24" borderId="62" xfId="0" applyNumberFormat="1" applyFont="1" applyFill="1" applyBorder="1" applyAlignment="1">
      <alignment horizontal="right" vertical="center"/>
    </xf>
    <xf numFmtId="183" fontId="3" fillId="24" borderId="14" xfId="28" applyNumberFormat="1" applyFont="1" applyFill="1" applyBorder="1" applyAlignment="1">
      <alignment horizontal="right" vertical="center"/>
    </xf>
    <xf numFmtId="183" fontId="3" fillId="24" borderId="55" xfId="28" applyNumberFormat="1" applyFont="1" applyFill="1" applyBorder="1" applyAlignment="1">
      <alignment horizontal="right" vertical="center"/>
    </xf>
    <xf numFmtId="183" fontId="3" fillId="24" borderId="18" xfId="28" applyNumberFormat="1" applyFont="1" applyFill="1" applyBorder="1" applyAlignment="1">
      <alignment horizontal="right" vertical="center"/>
    </xf>
    <xf numFmtId="183" fontId="3" fillId="0" borderId="15" xfId="28" applyNumberFormat="1" applyFont="1" applyFill="1" applyBorder="1" applyAlignment="1">
      <alignment horizontal="right" vertical="center"/>
    </xf>
    <xf numFmtId="183" fontId="3" fillId="0" borderId="19" xfId="28" applyNumberFormat="1" applyFont="1" applyFill="1" applyBorder="1" applyAlignment="1">
      <alignment horizontal="right" vertical="center"/>
    </xf>
    <xf numFmtId="183" fontId="3" fillId="0" borderId="11" xfId="28" applyNumberFormat="1" applyFont="1" applyFill="1" applyBorder="1" applyAlignment="1">
      <alignment horizontal="right" vertical="center"/>
    </xf>
    <xf numFmtId="183" fontId="3" fillId="0" borderId="12" xfId="28" applyNumberFormat="1" applyFont="1" applyFill="1" applyBorder="1" applyAlignment="1">
      <alignment horizontal="right" vertical="center"/>
    </xf>
    <xf numFmtId="183" fontId="3" fillId="0" borderId="55" xfId="28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183" fontId="3" fillId="0" borderId="23" xfId="28" applyNumberFormat="1" applyFont="1" applyFill="1" applyBorder="1" applyAlignment="1">
      <alignment horizontal="right" vertical="center"/>
    </xf>
    <xf numFmtId="183" fontId="3" fillId="0" borderId="24" xfId="28" applyNumberFormat="1" applyFont="1" applyFill="1" applyBorder="1" applyAlignment="1">
      <alignment horizontal="right" vertical="center"/>
    </xf>
    <xf numFmtId="183" fontId="3" fillId="0" borderId="22" xfId="28" applyNumberFormat="1" applyFont="1" applyFill="1" applyBorder="1" applyAlignment="1">
      <alignment horizontal="right" vertical="center"/>
    </xf>
    <xf numFmtId="183" fontId="3" fillId="24" borderId="73" xfId="28" applyNumberFormat="1" applyFont="1" applyFill="1" applyBorder="1" applyAlignment="1">
      <alignment horizontal="right" vertical="center"/>
    </xf>
    <xf numFmtId="183" fontId="3" fillId="24" borderId="19" xfId="28" applyNumberFormat="1" applyFont="1" applyFill="1" applyBorder="1" applyAlignment="1">
      <alignment horizontal="right" vertical="center"/>
    </xf>
    <xf numFmtId="183" fontId="3" fillId="24" borderId="11" xfId="28" applyNumberFormat="1" applyFont="1" applyFill="1" applyBorder="1" applyAlignment="1">
      <alignment horizontal="right" vertical="center"/>
    </xf>
    <xf numFmtId="183" fontId="3" fillId="24" borderId="15" xfId="28" applyNumberFormat="1" applyFont="1" applyFill="1" applyBorder="1" applyAlignment="1">
      <alignment horizontal="right" vertical="center"/>
    </xf>
    <xf numFmtId="183" fontId="3" fillId="24" borderId="52" xfId="28" applyNumberFormat="1" applyFont="1" applyFill="1" applyBorder="1" applyAlignment="1">
      <alignment horizontal="right" vertical="center"/>
    </xf>
    <xf numFmtId="183" fontId="3" fillId="24" borderId="57" xfId="28" applyNumberFormat="1" applyFont="1" applyFill="1" applyBorder="1" applyAlignment="1">
      <alignment horizontal="right" vertical="center"/>
    </xf>
    <xf numFmtId="183" fontId="3" fillId="24" borderId="62" xfId="28" applyNumberFormat="1" applyFont="1" applyFill="1" applyBorder="1" applyAlignment="1">
      <alignment horizontal="right" vertical="center"/>
    </xf>
    <xf numFmtId="183" fontId="3" fillId="0" borderId="25" xfId="28" applyNumberFormat="1" applyFont="1" applyFill="1" applyBorder="1" applyAlignment="1">
      <alignment horizontal="right" vertical="center"/>
    </xf>
    <xf numFmtId="183" fontId="3" fillId="0" borderId="26" xfId="28" applyNumberFormat="1" applyFont="1" applyFill="1" applyBorder="1" applyAlignment="1">
      <alignment horizontal="right" vertical="center"/>
    </xf>
    <xf numFmtId="183" fontId="3" fillId="0" borderId="27" xfId="28" applyNumberFormat="1" applyFont="1" applyFill="1" applyBorder="1" applyAlignment="1">
      <alignment horizontal="right" vertical="center"/>
    </xf>
    <xf numFmtId="185" fontId="3" fillId="6" borderId="15" xfId="0" applyNumberFormat="1" applyFont="1" applyFill="1" applyBorder="1" applyAlignment="1">
      <alignment horizontal="right" vertical="center"/>
    </xf>
    <xf numFmtId="185" fontId="3" fillId="25" borderId="19" xfId="0" applyNumberFormat="1" applyFont="1" applyFill="1" applyBorder="1" applyAlignment="1">
      <alignment horizontal="right" vertical="center"/>
    </xf>
    <xf numFmtId="190" fontId="3" fillId="6" borderId="15" xfId="0" applyNumberFormat="1" applyFont="1" applyFill="1" applyBorder="1" applyAlignment="1">
      <alignment horizontal="right" vertical="center"/>
    </xf>
    <xf numFmtId="190" fontId="3" fillId="6" borderId="19" xfId="0" applyNumberFormat="1" applyFont="1" applyFill="1" applyBorder="1" applyAlignment="1">
      <alignment horizontal="right" vertical="center"/>
    </xf>
    <xf numFmtId="189" fontId="3" fillId="24" borderId="15" xfId="34" applyNumberFormat="1" applyFont="1" applyFill="1" applyBorder="1" applyAlignment="1">
      <alignment horizontal="right" vertical="center"/>
    </xf>
    <xf numFmtId="189" fontId="3" fillId="24" borderId="19" xfId="34" applyNumberFormat="1" applyFont="1" applyFill="1" applyBorder="1" applyAlignment="1">
      <alignment horizontal="right" vertical="center"/>
    </xf>
    <xf numFmtId="189" fontId="3" fillId="24" borderId="11" xfId="34" applyNumberFormat="1" applyFont="1" applyFill="1" applyBorder="1" applyAlignment="1">
      <alignment horizontal="right" vertical="center"/>
    </xf>
    <xf numFmtId="183" fontId="3" fillId="24" borderId="25" xfId="28" applyNumberFormat="1" applyFont="1" applyFill="1" applyBorder="1" applyAlignment="1">
      <alignment horizontal="right" vertical="center"/>
    </xf>
    <xf numFmtId="183" fontId="3" fillId="24" borderId="26" xfId="28" applyNumberFormat="1" applyFont="1" applyFill="1" applyBorder="1" applyAlignment="1">
      <alignment horizontal="right" vertical="center"/>
    </xf>
    <xf numFmtId="183" fontId="3" fillId="24" borderId="27" xfId="28" applyNumberFormat="1" applyFont="1" applyFill="1" applyBorder="1" applyAlignment="1">
      <alignment horizontal="right" vertical="center"/>
    </xf>
    <xf numFmtId="183" fontId="3" fillId="25" borderId="52" xfId="28" applyNumberFormat="1" applyFont="1" applyFill="1" applyBorder="1" applyAlignment="1">
      <alignment horizontal="right" vertical="center"/>
    </xf>
    <xf numFmtId="183" fontId="3" fillId="25" borderId="57" xfId="28" applyNumberFormat="1" applyFont="1" applyFill="1" applyBorder="1" applyAlignment="1">
      <alignment horizontal="right" vertical="center"/>
    </xf>
    <xf numFmtId="183" fontId="3" fillId="25" borderId="62" xfId="28" applyNumberFormat="1" applyFont="1" applyFill="1" applyBorder="1" applyAlignment="1">
      <alignment horizontal="right" vertical="center"/>
    </xf>
    <xf numFmtId="178" fontId="3" fillId="24" borderId="15" xfId="0" applyNumberFormat="1" applyFont="1" applyFill="1" applyBorder="1" applyAlignment="1">
      <alignment horizontal="right" vertical="center"/>
    </xf>
    <xf numFmtId="178" fontId="3" fillId="24" borderId="19" xfId="0" applyNumberFormat="1" applyFont="1" applyFill="1" applyBorder="1" applyAlignment="1">
      <alignment horizontal="right" vertical="center"/>
    </xf>
    <xf numFmtId="178" fontId="3" fillId="24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3000000}"/>
    <cellStyle name="桁区切り 3" xfId="54" xr:uid="{00000000-0005-0000-0000-000024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E000000}"/>
    <cellStyle name="標準 2 2" xfId="55" xr:uid="{00000000-0005-0000-0000-00002F000000}"/>
    <cellStyle name="標準 3" xfId="45" xr:uid="{00000000-0005-0000-0000-000030000000}"/>
    <cellStyle name="標準 4" xfId="46" xr:uid="{00000000-0005-0000-0000-000031000000}"/>
    <cellStyle name="標準 5" xfId="47" xr:uid="{00000000-0005-0000-0000-000032000000}"/>
    <cellStyle name="標準 6" xfId="48" xr:uid="{00000000-0005-0000-0000-000033000000}"/>
    <cellStyle name="標準 7" xfId="49" xr:uid="{00000000-0005-0000-0000-000034000000}"/>
    <cellStyle name="標準 8" xfId="52" xr:uid="{00000000-0005-0000-0000-000035000000}"/>
    <cellStyle name="標準 9" xfId="53" xr:uid="{00000000-0005-0000-0000-000036000000}"/>
    <cellStyle name="未定義" xfId="50" xr:uid="{00000000-0005-0000-0000-000037000000}"/>
    <cellStyle name="良い" xfId="51" builtinId="26" customBuiltin="1"/>
  </cellStyles>
  <dxfs count="18">
    <dxf>
      <font>
        <condense val="0"/>
        <extend val="0"/>
        <color indexed="27"/>
      </font>
    </dxf>
    <dxf>
      <font>
        <condense val="0"/>
        <extend val="0"/>
        <color indexed="9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9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9"/>
      </font>
    </dxf>
    <dxf>
      <font>
        <condense val="0"/>
        <extend val="0"/>
        <color indexed="27"/>
      </font>
    </dxf>
  </dxfs>
  <tableStyles count="0" defaultTableStyle="TableStyleMedium2" defaultPivotStyle="PivotStyleLight16"/>
  <colors>
    <mruColors>
      <color rgb="FF00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57300</xdr:colOff>
      <xdr:row>9</xdr:row>
      <xdr:rowOff>26745</xdr:rowOff>
    </xdr:from>
    <xdr:to>
      <xdr:col>9</xdr:col>
      <xdr:colOff>44825</xdr:colOff>
      <xdr:row>10</xdr:row>
      <xdr:rowOff>67235</xdr:rowOff>
    </xdr:to>
    <xdr:sp macro="" textlink="" fLocksText="0">
      <xdr:nvSpPr>
        <xdr:cNvPr id="3225" name="Rectangle 2">
          <a:extLst>
            <a:ext uri="{FF2B5EF4-FFF2-40B4-BE49-F238E27FC236}">
              <a16:creationId xmlns:a16="http://schemas.microsoft.com/office/drawing/2014/main" id="{00000000-0008-0000-0800-0000990C0000}"/>
            </a:ext>
          </a:extLst>
        </xdr:cNvPr>
        <xdr:cNvSpPr/>
      </xdr:nvSpPr>
      <xdr:spPr bwMode="auto">
        <a:xfrm>
          <a:off x="5077535" y="1752451"/>
          <a:ext cx="3315672" cy="1973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※　建部と瀬戸は平成24年2月6日以降の登録者数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A2:H49"/>
  <sheetViews>
    <sheetView view="pageBreakPreview" zoomScale="115" zoomScaleNormal="115" zoomScaleSheetLayoutView="115" workbookViewId="0">
      <selection activeCell="D26" sqref="D26"/>
    </sheetView>
  </sheetViews>
  <sheetFormatPr defaultRowHeight="13.5" x14ac:dyDescent="0.15"/>
  <cols>
    <col min="1" max="1" width="5.5" customWidth="1"/>
    <col min="2" max="2" width="15.25" customWidth="1"/>
    <col min="4" max="4" width="10.5" bestFit="1" customWidth="1"/>
    <col min="5" max="5" width="10.25" bestFit="1" customWidth="1"/>
    <col min="6" max="6" width="9" customWidth="1"/>
    <col min="7" max="7" width="2.75" customWidth="1"/>
  </cols>
  <sheetData>
    <row r="2" spans="1:8" s="183" customFormat="1" ht="24.75" customHeight="1" x14ac:dyDescent="0.3">
      <c r="A2" s="1064" t="s">
        <v>75</v>
      </c>
      <c r="B2" s="1064"/>
      <c r="C2" s="1064"/>
      <c r="D2" s="1064"/>
      <c r="E2" s="1064"/>
      <c r="F2" s="1064"/>
      <c r="G2" s="1064"/>
      <c r="H2" s="1064"/>
    </row>
    <row r="3" spans="1:8" s="183" customFormat="1" ht="24.75" customHeight="1" x14ac:dyDescent="0.3">
      <c r="A3" s="1064"/>
      <c r="B3" s="1064"/>
      <c r="C3" s="1064"/>
      <c r="D3" s="1064"/>
      <c r="E3" s="1064"/>
      <c r="F3" s="1064"/>
      <c r="G3" s="1064"/>
      <c r="H3" s="1064"/>
    </row>
    <row r="5" spans="1:8" ht="13.5" customHeight="1" x14ac:dyDescent="0.15">
      <c r="A5" s="1065">
        <v>2025</v>
      </c>
      <c r="B5" s="1065"/>
      <c r="C5" s="1065"/>
      <c r="D5" s="1065"/>
      <c r="E5" s="1065"/>
      <c r="F5" s="1065"/>
      <c r="G5" s="1065"/>
      <c r="H5" s="1065"/>
    </row>
    <row r="6" spans="1:8" ht="13.5" customHeight="1" x14ac:dyDescent="0.15">
      <c r="A6" s="1065"/>
      <c r="B6" s="1065"/>
      <c r="C6" s="1065"/>
      <c r="D6" s="1065"/>
      <c r="E6" s="1065"/>
      <c r="F6" s="1065"/>
      <c r="G6" s="1065"/>
      <c r="H6" s="1065"/>
    </row>
    <row r="8" spans="1:8" ht="13.5" customHeight="1" x14ac:dyDescent="0.15">
      <c r="A8" s="1066">
        <v>2025</v>
      </c>
      <c r="B8" s="1066"/>
      <c r="C8" s="1066"/>
      <c r="D8" s="1066"/>
      <c r="E8" s="1066"/>
      <c r="F8" s="1066"/>
      <c r="G8" s="1066"/>
      <c r="H8" s="1066"/>
    </row>
    <row r="9" spans="1:8" x14ac:dyDescent="0.15">
      <c r="A9" s="1066"/>
      <c r="B9" s="1066"/>
      <c r="C9" s="1066"/>
      <c r="D9" s="1066"/>
      <c r="E9" s="1066"/>
      <c r="F9" s="1066"/>
      <c r="G9" s="1066"/>
      <c r="H9" s="1066"/>
    </row>
    <row r="10" spans="1:8" ht="13.5" customHeight="1" x14ac:dyDescent="0.15">
      <c r="A10" s="1067">
        <v>2024</v>
      </c>
      <c r="B10" s="1067"/>
      <c r="C10" s="1067"/>
      <c r="D10" s="1067"/>
      <c r="E10" s="1067"/>
      <c r="F10" s="1067"/>
      <c r="G10" s="1067"/>
      <c r="H10" s="1067"/>
    </row>
    <row r="11" spans="1:8" x14ac:dyDescent="0.15">
      <c r="A11" s="1067"/>
      <c r="B11" s="1067"/>
      <c r="C11" s="1067"/>
      <c r="D11" s="1067"/>
      <c r="E11" s="1067"/>
      <c r="F11" s="1067"/>
      <c r="G11" s="1067"/>
      <c r="H11" s="1067"/>
    </row>
    <row r="12" spans="1:8" ht="47.25" customHeight="1" x14ac:dyDescent="0.15"/>
    <row r="13" spans="1:8" ht="21.75" customHeight="1" x14ac:dyDescent="0.15">
      <c r="B13" s="1063" t="s">
        <v>76</v>
      </c>
      <c r="C13" s="1063"/>
      <c r="D13" s="1063"/>
      <c r="E13" s="1063"/>
      <c r="F13" s="1063"/>
      <c r="G13" s="1063"/>
      <c r="H13" s="1063"/>
    </row>
    <row r="14" spans="1:8" ht="13.5" customHeight="1" x14ac:dyDescent="0.15">
      <c r="B14" s="1" t="s">
        <v>738</v>
      </c>
      <c r="C14" s="1"/>
      <c r="D14" s="1"/>
      <c r="E14" s="1"/>
      <c r="F14" s="1"/>
      <c r="G14" s="817" t="s">
        <v>720</v>
      </c>
    </row>
    <row r="15" spans="1:8" x14ac:dyDescent="0.15">
      <c r="B15" s="1" t="s">
        <v>739</v>
      </c>
      <c r="C15" s="1"/>
      <c r="D15" s="1"/>
      <c r="E15" s="1"/>
      <c r="F15" s="1"/>
      <c r="G15" s="817" t="s">
        <v>721</v>
      </c>
    </row>
    <row r="16" spans="1:8" x14ac:dyDescent="0.15">
      <c r="B16" s="1" t="s">
        <v>718</v>
      </c>
      <c r="C16" s="1"/>
      <c r="D16" s="1"/>
      <c r="E16" s="1"/>
      <c r="F16" s="1"/>
      <c r="G16" s="1"/>
    </row>
    <row r="17" spans="2:7" x14ac:dyDescent="0.15">
      <c r="B17" s="1" t="s">
        <v>740</v>
      </c>
      <c r="C17" s="1"/>
      <c r="D17" s="1"/>
      <c r="E17" s="1"/>
      <c r="F17" s="1"/>
      <c r="G17" s="817" t="s">
        <v>722</v>
      </c>
    </row>
    <row r="18" spans="2:7" x14ac:dyDescent="0.15">
      <c r="B18" s="1" t="s">
        <v>719</v>
      </c>
      <c r="C18" s="1"/>
      <c r="D18" s="1"/>
      <c r="E18" s="1"/>
      <c r="F18" s="1"/>
      <c r="G18" s="1"/>
    </row>
    <row r="19" spans="2:7" x14ac:dyDescent="0.15">
      <c r="B19" s="1" t="s">
        <v>743</v>
      </c>
      <c r="C19" s="1"/>
      <c r="D19" s="1"/>
      <c r="E19" s="1"/>
      <c r="F19" s="1"/>
      <c r="G19" s="817" t="s">
        <v>723</v>
      </c>
    </row>
    <row r="20" spans="2:7" x14ac:dyDescent="0.15">
      <c r="B20" s="1" t="s">
        <v>724</v>
      </c>
      <c r="D20" s="818">
        <v>2025</v>
      </c>
      <c r="E20" s="819">
        <v>2023</v>
      </c>
      <c r="F20" t="s">
        <v>725</v>
      </c>
    </row>
    <row r="21" spans="2:7" x14ac:dyDescent="0.15">
      <c r="B21" t="s">
        <v>742</v>
      </c>
      <c r="G21" s="817" t="s">
        <v>726</v>
      </c>
    </row>
    <row r="22" spans="2:7" x14ac:dyDescent="0.15">
      <c r="B22" s="1" t="s">
        <v>727</v>
      </c>
    </row>
    <row r="23" spans="2:7" x14ac:dyDescent="0.15">
      <c r="B23" s="1" t="s">
        <v>741</v>
      </c>
      <c r="G23" s="817" t="s">
        <v>732</v>
      </c>
    </row>
    <row r="24" spans="2:7" x14ac:dyDescent="0.15">
      <c r="B24" s="1" t="s">
        <v>728</v>
      </c>
    </row>
    <row r="25" spans="2:7" x14ac:dyDescent="0.15">
      <c r="B25" s="1" t="s">
        <v>729</v>
      </c>
    </row>
    <row r="26" spans="2:7" x14ac:dyDescent="0.15">
      <c r="B26" s="1" t="s">
        <v>744</v>
      </c>
      <c r="G26" s="817" t="s">
        <v>733</v>
      </c>
    </row>
    <row r="27" spans="2:7" x14ac:dyDescent="0.15">
      <c r="B27" s="1" t="s">
        <v>730</v>
      </c>
    </row>
    <row r="28" spans="2:7" x14ac:dyDescent="0.15">
      <c r="B28" s="1" t="s">
        <v>731</v>
      </c>
    </row>
    <row r="29" spans="2:7" x14ac:dyDescent="0.15">
      <c r="B29" s="1"/>
      <c r="G29" s="817"/>
    </row>
    <row r="30" spans="2:7" x14ac:dyDescent="0.15">
      <c r="B30" s="1"/>
      <c r="G30" s="817"/>
    </row>
    <row r="31" spans="2:7" x14ac:dyDescent="0.15">
      <c r="B31" s="1"/>
    </row>
    <row r="32" spans="2:7" x14ac:dyDescent="0.15">
      <c r="B32" s="1" t="s">
        <v>734</v>
      </c>
      <c r="G32" s="817"/>
    </row>
    <row r="33" spans="1:8" x14ac:dyDescent="0.15">
      <c r="B33" s="1" t="s">
        <v>735</v>
      </c>
      <c r="G33" s="817"/>
    </row>
    <row r="34" spans="1:8" x14ac:dyDescent="0.15">
      <c r="B34" s="1" t="s">
        <v>736</v>
      </c>
    </row>
    <row r="35" spans="1:8" x14ac:dyDescent="0.15">
      <c r="B35" s="1" t="s">
        <v>737</v>
      </c>
    </row>
    <row r="36" spans="1:8" x14ac:dyDescent="0.15">
      <c r="B36" s="1"/>
    </row>
    <row r="37" spans="1:8" x14ac:dyDescent="0.15">
      <c r="B37" s="1"/>
    </row>
    <row r="38" spans="1:8" x14ac:dyDescent="0.15">
      <c r="B38" s="1"/>
    </row>
    <row r="40" spans="1:8" x14ac:dyDescent="0.15">
      <c r="B40" s="1"/>
    </row>
    <row r="41" spans="1:8" x14ac:dyDescent="0.15">
      <c r="B41" s="1"/>
    </row>
    <row r="43" spans="1:8" x14ac:dyDescent="0.15">
      <c r="C43" s="7"/>
    </row>
    <row r="45" spans="1:8" ht="13.5" customHeight="1" x14ac:dyDescent="0.15">
      <c r="A45" s="1068" t="s">
        <v>745</v>
      </c>
      <c r="B45" s="1068"/>
      <c r="C45" s="1068"/>
      <c r="D45" s="1068"/>
      <c r="E45" s="1068"/>
      <c r="F45" s="1068"/>
      <c r="G45" s="1068"/>
      <c r="H45" s="1068"/>
    </row>
    <row r="46" spans="1:8" ht="13.5" customHeight="1" x14ac:dyDescent="0.15">
      <c r="A46" s="1068"/>
      <c r="B46" s="1068"/>
      <c r="C46" s="1068"/>
      <c r="D46" s="1068"/>
      <c r="E46" s="1068"/>
      <c r="F46" s="1068"/>
      <c r="G46" s="1068"/>
      <c r="H46" s="1068"/>
    </row>
    <row r="47" spans="1:8" ht="13.5" customHeight="1" x14ac:dyDescent="0.15">
      <c r="A47" s="1062" t="s">
        <v>829</v>
      </c>
      <c r="B47" s="1062"/>
      <c r="C47" s="1062"/>
      <c r="D47" s="1062"/>
      <c r="E47" s="1062"/>
      <c r="F47" s="1062"/>
      <c r="G47" s="1062"/>
      <c r="H47" s="1062"/>
    </row>
    <row r="48" spans="1:8" ht="13.5" customHeight="1" x14ac:dyDescent="0.15">
      <c r="A48" s="1062"/>
      <c r="B48" s="1062"/>
      <c r="C48" s="1062"/>
      <c r="D48" s="1062"/>
      <c r="E48" s="1062"/>
      <c r="F48" s="1062"/>
      <c r="G48" s="1062"/>
      <c r="H48" s="1062"/>
    </row>
    <row r="49" spans="1:8" ht="13.5" customHeight="1" x14ac:dyDescent="0.15">
      <c r="A49" s="1062"/>
      <c r="B49" s="1062"/>
      <c r="C49" s="1062"/>
      <c r="D49" s="1062"/>
      <c r="E49" s="1062"/>
      <c r="F49" s="1062"/>
      <c r="G49" s="1062"/>
      <c r="H49" s="1062"/>
    </row>
  </sheetData>
  <mergeCells count="7">
    <mergeCell ref="A47:H49"/>
    <mergeCell ref="B13:H13"/>
    <mergeCell ref="A2:H3"/>
    <mergeCell ref="A5:H6"/>
    <mergeCell ref="A8:H9"/>
    <mergeCell ref="A10:H11"/>
    <mergeCell ref="A45:H46"/>
  </mergeCells>
  <phoneticPr fontId="2"/>
  <printOptions horizontalCentered="1" verticalCentered="1"/>
  <pageMargins left="0.78740157480314965" right="0.78740157480314965" top="0.78740157480314965" bottom="0.78740157480314965" header="0.19685039370078741" footer="0.19685039370078741"/>
  <pageSetup paperSize="9" orientation="portrait" r:id="rId1"/>
  <headerFooter alignWithMargins="0">
    <oddHeader xml:space="preserve">&amp;R&amp;9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indexed="44"/>
    <pageSetUpPr fitToPage="1"/>
  </sheetPr>
  <dimension ref="A1:G312"/>
  <sheetViews>
    <sheetView topLeftCell="A16" zoomScaleNormal="100" workbookViewId="0">
      <selection activeCell="G22" sqref="G22"/>
    </sheetView>
  </sheetViews>
  <sheetFormatPr defaultRowHeight="13.5" x14ac:dyDescent="0.15"/>
  <cols>
    <col min="1" max="1" width="6.5" customWidth="1"/>
    <col min="2" max="2" width="7.125" bestFit="1" customWidth="1"/>
    <col min="4" max="4" width="6" customWidth="1"/>
    <col min="5" max="5" width="25.125" customWidth="1"/>
    <col min="6" max="6" width="64.625" style="36" customWidth="1"/>
  </cols>
  <sheetData>
    <row r="1" spans="1:6" ht="32.25" customHeight="1" x14ac:dyDescent="0.15">
      <c r="D1" s="1518" t="s">
        <v>351</v>
      </c>
      <c r="E1" s="1518"/>
      <c r="F1" s="1518"/>
    </row>
    <row r="2" spans="1:6" ht="17.25" customHeight="1" x14ac:dyDescent="0.15">
      <c r="A2" s="60" t="s">
        <v>224</v>
      </c>
      <c r="B2" s="60" t="s">
        <v>225</v>
      </c>
      <c r="C2" s="60" t="s">
        <v>226</v>
      </c>
      <c r="D2" t="s">
        <v>227</v>
      </c>
    </row>
    <row r="3" spans="1:6" ht="15.75" customHeight="1" x14ac:dyDescent="0.15">
      <c r="A3" s="55" t="s">
        <v>228</v>
      </c>
      <c r="B3" s="55">
        <v>1</v>
      </c>
      <c r="C3" s="55"/>
      <c r="D3" s="2">
        <v>1</v>
      </c>
      <c r="E3" s="2" t="s">
        <v>229</v>
      </c>
      <c r="F3" s="36" t="s">
        <v>472</v>
      </c>
    </row>
    <row r="4" spans="1:6" ht="15.75" customHeight="1" x14ac:dyDescent="0.15">
      <c r="A4" s="55" t="s">
        <v>228</v>
      </c>
      <c r="B4" s="55">
        <v>1</v>
      </c>
      <c r="C4" s="55"/>
      <c r="D4" s="2">
        <v>2</v>
      </c>
      <c r="E4" s="2" t="s">
        <v>230</v>
      </c>
      <c r="F4" s="36" t="s">
        <v>473</v>
      </c>
    </row>
    <row r="5" spans="1:6" ht="15.75" customHeight="1" x14ac:dyDescent="0.15">
      <c r="A5" s="55" t="s">
        <v>228</v>
      </c>
      <c r="B5" s="55">
        <v>1</v>
      </c>
      <c r="C5" s="55">
        <v>1</v>
      </c>
      <c r="D5" s="2">
        <v>3</v>
      </c>
      <c r="E5" s="2" t="s">
        <v>231</v>
      </c>
      <c r="F5" s="36" t="s">
        <v>232</v>
      </c>
    </row>
    <row r="6" spans="1:6" ht="15.75" customHeight="1" x14ac:dyDescent="0.15">
      <c r="A6" s="55" t="s">
        <v>228</v>
      </c>
      <c r="B6" s="55">
        <v>1</v>
      </c>
      <c r="C6" s="55">
        <v>2</v>
      </c>
      <c r="D6" s="2">
        <v>4</v>
      </c>
      <c r="E6" s="2" t="s">
        <v>233</v>
      </c>
      <c r="F6" s="36" t="s">
        <v>234</v>
      </c>
    </row>
    <row r="7" spans="1:6" ht="15.75" customHeight="1" x14ac:dyDescent="0.15">
      <c r="A7" s="55" t="s">
        <v>228</v>
      </c>
      <c r="B7" s="55">
        <v>1</v>
      </c>
      <c r="C7" s="55">
        <v>3</v>
      </c>
      <c r="D7" s="2">
        <v>5</v>
      </c>
      <c r="E7" s="2" t="s">
        <v>235</v>
      </c>
      <c r="F7" s="36" t="s">
        <v>515</v>
      </c>
    </row>
    <row r="8" spans="1:6" ht="15.75" customHeight="1" x14ac:dyDescent="0.15">
      <c r="A8" s="55" t="s">
        <v>228</v>
      </c>
      <c r="B8" s="55">
        <v>2</v>
      </c>
      <c r="C8" s="55">
        <v>1</v>
      </c>
      <c r="D8" s="2">
        <v>6</v>
      </c>
      <c r="E8" s="2" t="s">
        <v>237</v>
      </c>
      <c r="F8" s="36" t="s">
        <v>352</v>
      </c>
    </row>
    <row r="9" spans="1:6" x14ac:dyDescent="0.15">
      <c r="A9" s="55" t="s">
        <v>228</v>
      </c>
      <c r="B9" s="55">
        <v>2</v>
      </c>
      <c r="C9" s="55">
        <v>2</v>
      </c>
      <c r="D9" s="2">
        <v>7</v>
      </c>
      <c r="E9" s="2" t="s">
        <v>238</v>
      </c>
      <c r="F9" s="36" t="s">
        <v>353</v>
      </c>
    </row>
    <row r="10" spans="1:6" x14ac:dyDescent="0.15">
      <c r="A10" s="55" t="s">
        <v>228</v>
      </c>
      <c r="B10" s="55">
        <v>2</v>
      </c>
      <c r="C10" s="55">
        <v>3</v>
      </c>
      <c r="D10" s="2">
        <v>8</v>
      </c>
      <c r="E10" s="2" t="s">
        <v>239</v>
      </c>
      <c r="F10" s="36" t="s">
        <v>418</v>
      </c>
    </row>
    <row r="11" spans="1:6" x14ac:dyDescent="0.15">
      <c r="A11" s="55" t="s">
        <v>228</v>
      </c>
      <c r="B11" s="55">
        <v>2</v>
      </c>
      <c r="C11" s="55">
        <v>4</v>
      </c>
      <c r="D11" s="2">
        <v>9</v>
      </c>
      <c r="E11" s="2" t="s">
        <v>241</v>
      </c>
      <c r="F11" s="36" t="s">
        <v>351</v>
      </c>
    </row>
    <row r="12" spans="1:6" x14ac:dyDescent="0.15">
      <c r="A12" s="55" t="s">
        <v>228</v>
      </c>
      <c r="B12" s="55">
        <v>2</v>
      </c>
      <c r="C12" s="55">
        <v>5</v>
      </c>
      <c r="D12" s="2">
        <v>10</v>
      </c>
      <c r="E12" s="2" t="s">
        <v>237</v>
      </c>
      <c r="F12" s="36" t="s">
        <v>354</v>
      </c>
    </row>
    <row r="13" spans="1:6" x14ac:dyDescent="0.15">
      <c r="A13" s="55" t="s">
        <v>228</v>
      </c>
      <c r="B13" s="55">
        <v>2</v>
      </c>
      <c r="C13" s="55">
        <v>6</v>
      </c>
      <c r="D13" s="2">
        <v>11</v>
      </c>
      <c r="E13" s="2" t="s">
        <v>242</v>
      </c>
      <c r="F13" s="36" t="s">
        <v>355</v>
      </c>
    </row>
    <row r="14" spans="1:6" x14ac:dyDescent="0.15">
      <c r="A14" s="55" t="s">
        <v>228</v>
      </c>
      <c r="B14" s="55">
        <v>2</v>
      </c>
      <c r="C14" s="55">
        <v>7</v>
      </c>
      <c r="D14" s="2">
        <v>12</v>
      </c>
      <c r="E14" s="2" t="s">
        <v>244</v>
      </c>
      <c r="F14" s="36" t="s">
        <v>356</v>
      </c>
    </row>
    <row r="15" spans="1:6" x14ac:dyDescent="0.15">
      <c r="A15" s="55" t="s">
        <v>228</v>
      </c>
      <c r="B15" s="55">
        <v>2</v>
      </c>
      <c r="C15" s="58" t="s">
        <v>246</v>
      </c>
      <c r="D15" s="2">
        <v>13</v>
      </c>
      <c r="E15" s="2" t="s">
        <v>247</v>
      </c>
      <c r="F15" s="36" t="s">
        <v>248</v>
      </c>
    </row>
    <row r="16" spans="1:6" x14ac:dyDescent="0.15">
      <c r="A16" s="55" t="s">
        <v>228</v>
      </c>
      <c r="B16" s="55">
        <v>2</v>
      </c>
      <c r="C16" s="55">
        <v>8</v>
      </c>
      <c r="D16" s="2">
        <v>14</v>
      </c>
      <c r="E16" s="2" t="s">
        <v>249</v>
      </c>
      <c r="F16" s="36" t="s">
        <v>357</v>
      </c>
    </row>
    <row r="17" spans="1:6" x14ac:dyDescent="0.15">
      <c r="A17" s="55" t="s">
        <v>228</v>
      </c>
      <c r="B17" s="55">
        <v>2</v>
      </c>
      <c r="C17" s="55">
        <v>9</v>
      </c>
      <c r="D17" s="2">
        <v>15</v>
      </c>
      <c r="E17" s="2" t="s">
        <v>250</v>
      </c>
      <c r="F17" t="s">
        <v>358</v>
      </c>
    </row>
    <row r="18" spans="1:6" x14ac:dyDescent="0.15">
      <c r="A18" s="55" t="s">
        <v>228</v>
      </c>
      <c r="B18" s="55">
        <v>3</v>
      </c>
      <c r="C18" s="55">
        <v>1</v>
      </c>
      <c r="D18" s="2">
        <v>16</v>
      </c>
      <c r="E18" s="2" t="s">
        <v>251</v>
      </c>
      <c r="F18" s="36" t="s">
        <v>359</v>
      </c>
    </row>
    <row r="19" spans="1:6" x14ac:dyDescent="0.15">
      <c r="A19" s="55" t="s">
        <v>228</v>
      </c>
      <c r="B19" s="55">
        <v>3</v>
      </c>
      <c r="C19" s="55">
        <v>2</v>
      </c>
      <c r="D19" s="2">
        <v>17</v>
      </c>
      <c r="E19" s="2" t="s">
        <v>252</v>
      </c>
      <c r="F19" s="37" t="s">
        <v>360</v>
      </c>
    </row>
    <row r="20" spans="1:6" x14ac:dyDescent="0.15">
      <c r="A20" s="55" t="s">
        <v>228</v>
      </c>
      <c r="B20" s="55">
        <v>3</v>
      </c>
      <c r="C20" s="55">
        <v>3</v>
      </c>
      <c r="D20" s="2">
        <v>18</v>
      </c>
      <c r="E20" s="2" t="s">
        <v>253</v>
      </c>
      <c r="F20" s="36" t="s">
        <v>407</v>
      </c>
    </row>
    <row r="21" spans="1:6" x14ac:dyDescent="0.15">
      <c r="A21" s="55" t="s">
        <v>228</v>
      </c>
      <c r="B21" s="55">
        <v>4</v>
      </c>
      <c r="C21" s="55" t="s">
        <v>254</v>
      </c>
      <c r="D21" s="2">
        <v>19</v>
      </c>
      <c r="E21" s="2" t="s">
        <v>255</v>
      </c>
      <c r="F21" s="36" t="s">
        <v>256</v>
      </c>
    </row>
    <row r="22" spans="1:6" x14ac:dyDescent="0.15">
      <c r="A22" s="55" t="s">
        <v>228</v>
      </c>
      <c r="B22" s="55">
        <v>4</v>
      </c>
      <c r="C22" s="55" t="s">
        <v>257</v>
      </c>
      <c r="D22" s="2">
        <v>20</v>
      </c>
      <c r="E22" s="2" t="s">
        <v>258</v>
      </c>
      <c r="F22" s="36" t="s">
        <v>717</v>
      </c>
    </row>
    <row r="23" spans="1:6" x14ac:dyDescent="0.15">
      <c r="A23" s="55" t="s">
        <v>228</v>
      </c>
      <c r="B23" s="55">
        <v>4</v>
      </c>
      <c r="C23" s="58" t="s">
        <v>259</v>
      </c>
      <c r="D23" s="2">
        <v>21</v>
      </c>
      <c r="E23" s="2" t="s">
        <v>260</v>
      </c>
    </row>
    <row r="24" spans="1:6" x14ac:dyDescent="0.15">
      <c r="A24" s="55" t="s">
        <v>228</v>
      </c>
      <c r="B24" s="55">
        <v>4</v>
      </c>
      <c r="C24" s="58" t="s">
        <v>261</v>
      </c>
      <c r="D24" s="2">
        <v>22</v>
      </c>
      <c r="E24" s="2" t="s">
        <v>262</v>
      </c>
    </row>
    <row r="25" spans="1:6" x14ac:dyDescent="0.15">
      <c r="A25" s="55" t="s">
        <v>228</v>
      </c>
      <c r="B25" s="55">
        <v>4</v>
      </c>
      <c r="C25" s="58" t="s">
        <v>263</v>
      </c>
      <c r="D25" s="2">
        <v>23</v>
      </c>
      <c r="E25" s="2" t="s">
        <v>264</v>
      </c>
    </row>
    <row r="26" spans="1:6" x14ac:dyDescent="0.15">
      <c r="A26" s="55" t="s">
        <v>228</v>
      </c>
      <c r="B26" s="55">
        <v>4</v>
      </c>
      <c r="C26" s="58" t="s">
        <v>265</v>
      </c>
      <c r="D26" s="2">
        <v>24</v>
      </c>
      <c r="E26" s="2" t="s">
        <v>266</v>
      </c>
      <c r="F26" s="61">
        <v>18193.310000000001</v>
      </c>
    </row>
    <row r="27" spans="1:6" x14ac:dyDescent="0.15">
      <c r="A27" s="55" t="s">
        <v>228</v>
      </c>
      <c r="B27" s="55">
        <v>4</v>
      </c>
      <c r="C27" s="58" t="s">
        <v>267</v>
      </c>
      <c r="D27" s="2">
        <v>25</v>
      </c>
      <c r="E27" s="2" t="s">
        <v>268</v>
      </c>
      <c r="F27" s="38" t="s">
        <v>85</v>
      </c>
    </row>
    <row r="28" spans="1:6" x14ac:dyDescent="0.15">
      <c r="A28" s="55" t="s">
        <v>228</v>
      </c>
      <c r="B28" s="55">
        <v>4</v>
      </c>
      <c r="C28" s="58" t="s">
        <v>269</v>
      </c>
      <c r="D28" s="2">
        <v>26</v>
      </c>
      <c r="E28" s="2" t="s">
        <v>270</v>
      </c>
      <c r="F28" s="37" t="s">
        <v>513</v>
      </c>
    </row>
    <row r="29" spans="1:6" x14ac:dyDescent="0.15">
      <c r="A29" s="55" t="s">
        <v>228</v>
      </c>
      <c r="B29" s="55">
        <v>4</v>
      </c>
      <c r="C29" s="58" t="s">
        <v>271</v>
      </c>
      <c r="D29" s="2">
        <v>27</v>
      </c>
      <c r="E29" s="2" t="s">
        <v>272</v>
      </c>
      <c r="F29" s="37" t="s">
        <v>361</v>
      </c>
    </row>
    <row r="30" spans="1:6" x14ac:dyDescent="0.15">
      <c r="A30" s="55" t="s">
        <v>228</v>
      </c>
      <c r="B30" s="55">
        <v>4</v>
      </c>
      <c r="C30" s="58" t="s">
        <v>273</v>
      </c>
      <c r="D30" s="2">
        <v>28</v>
      </c>
      <c r="E30" s="2" t="s">
        <v>409</v>
      </c>
      <c r="F30" s="37" t="s">
        <v>362</v>
      </c>
    </row>
    <row r="31" spans="1:6" x14ac:dyDescent="0.15">
      <c r="A31" s="55" t="s">
        <v>228</v>
      </c>
      <c r="B31" s="55">
        <v>4</v>
      </c>
      <c r="C31" s="58" t="s">
        <v>274</v>
      </c>
      <c r="D31" s="2">
        <v>29</v>
      </c>
      <c r="E31" s="2" t="s">
        <v>275</v>
      </c>
      <c r="F31" s="38" t="s">
        <v>276</v>
      </c>
    </row>
    <row r="32" spans="1:6" x14ac:dyDescent="0.15">
      <c r="A32" s="55" t="s">
        <v>228</v>
      </c>
      <c r="B32" s="55">
        <v>4</v>
      </c>
      <c r="C32" s="58" t="s">
        <v>277</v>
      </c>
      <c r="D32" s="2">
        <v>30</v>
      </c>
      <c r="E32" s="2" t="s">
        <v>278</v>
      </c>
      <c r="F32" s="38" t="s">
        <v>476</v>
      </c>
    </row>
    <row r="33" spans="1:6" x14ac:dyDescent="0.15">
      <c r="A33" s="55" t="s">
        <v>228</v>
      </c>
      <c r="B33" s="55">
        <v>4</v>
      </c>
      <c r="C33" s="58" t="s">
        <v>279</v>
      </c>
      <c r="D33" s="2">
        <v>31</v>
      </c>
      <c r="E33" s="2" t="s">
        <v>363</v>
      </c>
      <c r="F33" s="38" t="s">
        <v>364</v>
      </c>
    </row>
    <row r="34" spans="1:6" x14ac:dyDescent="0.15">
      <c r="A34" s="55" t="s">
        <v>228</v>
      </c>
      <c r="B34" s="55">
        <v>4</v>
      </c>
      <c r="C34" s="58" t="s">
        <v>279</v>
      </c>
      <c r="D34" s="2">
        <v>32</v>
      </c>
      <c r="E34" s="2" t="s">
        <v>280</v>
      </c>
      <c r="F34" s="38" t="s">
        <v>514</v>
      </c>
    </row>
    <row r="35" spans="1:6" x14ac:dyDescent="0.15">
      <c r="A35" s="55" t="s">
        <v>228</v>
      </c>
      <c r="B35" s="55">
        <v>4</v>
      </c>
      <c r="C35" s="58" t="s">
        <v>155</v>
      </c>
      <c r="D35" s="2">
        <v>33</v>
      </c>
      <c r="E35" s="2" t="s">
        <v>281</v>
      </c>
      <c r="F35" s="38" t="s">
        <v>85</v>
      </c>
    </row>
    <row r="36" spans="1:6" x14ac:dyDescent="0.15">
      <c r="A36" s="55" t="s">
        <v>228</v>
      </c>
      <c r="B36" s="55">
        <v>4</v>
      </c>
      <c r="C36" s="58" t="s">
        <v>156</v>
      </c>
      <c r="D36" s="2">
        <v>34</v>
      </c>
      <c r="E36" s="2" t="s">
        <v>282</v>
      </c>
      <c r="F36" s="38" t="s">
        <v>512</v>
      </c>
    </row>
    <row r="37" spans="1:6" x14ac:dyDescent="0.15">
      <c r="A37" s="55" t="s">
        <v>228</v>
      </c>
      <c r="B37" s="55">
        <v>4</v>
      </c>
      <c r="C37" s="58" t="s">
        <v>157</v>
      </c>
      <c r="D37" s="2">
        <v>35</v>
      </c>
      <c r="E37" s="2" t="s">
        <v>283</v>
      </c>
      <c r="F37" s="38" t="s">
        <v>512</v>
      </c>
    </row>
    <row r="38" spans="1:6" x14ac:dyDescent="0.15">
      <c r="A38" s="55" t="s">
        <v>228</v>
      </c>
      <c r="B38" s="55">
        <v>4</v>
      </c>
      <c r="C38" s="58" t="s">
        <v>158</v>
      </c>
      <c r="D38" s="2">
        <v>36</v>
      </c>
      <c r="E38" s="2" t="s">
        <v>284</v>
      </c>
      <c r="F38" s="38" t="s">
        <v>514</v>
      </c>
    </row>
    <row r="39" spans="1:6" x14ac:dyDescent="0.15">
      <c r="A39" s="55" t="s">
        <v>228</v>
      </c>
      <c r="B39" s="55">
        <v>4</v>
      </c>
      <c r="C39" s="58" t="s">
        <v>159</v>
      </c>
      <c r="D39" s="2">
        <v>37</v>
      </c>
      <c r="E39" s="2" t="s">
        <v>285</v>
      </c>
      <c r="F39" s="38" t="s">
        <v>512</v>
      </c>
    </row>
    <row r="40" spans="1:6" x14ac:dyDescent="0.15">
      <c r="A40" s="55" t="s">
        <v>228</v>
      </c>
      <c r="B40" s="55">
        <v>4</v>
      </c>
      <c r="C40" s="58" t="s">
        <v>160</v>
      </c>
      <c r="D40" s="2">
        <v>38</v>
      </c>
      <c r="E40" s="2" t="s">
        <v>365</v>
      </c>
      <c r="F40" s="38" t="s">
        <v>512</v>
      </c>
    </row>
    <row r="41" spans="1:6" x14ac:dyDescent="0.15">
      <c r="A41" s="55" t="s">
        <v>286</v>
      </c>
      <c r="B41" s="55">
        <v>1</v>
      </c>
      <c r="C41" s="58" t="s">
        <v>287</v>
      </c>
      <c r="D41" s="2">
        <v>39</v>
      </c>
      <c r="E41" s="2" t="s">
        <v>288</v>
      </c>
      <c r="F41" s="38" t="s">
        <v>289</v>
      </c>
    </row>
    <row r="42" spans="1:6" x14ac:dyDescent="0.15">
      <c r="A42" s="55" t="s">
        <v>286</v>
      </c>
      <c r="B42" s="55">
        <v>1</v>
      </c>
      <c r="C42" s="58" t="s">
        <v>290</v>
      </c>
      <c r="D42" s="2">
        <v>40</v>
      </c>
      <c r="E42" s="2" t="s">
        <v>291</v>
      </c>
      <c r="F42" s="38" t="s">
        <v>23</v>
      </c>
    </row>
    <row r="43" spans="1:6" x14ac:dyDescent="0.15">
      <c r="A43" s="55" t="s">
        <v>286</v>
      </c>
      <c r="B43" s="55">
        <v>1</v>
      </c>
      <c r="C43" s="58" t="s">
        <v>292</v>
      </c>
      <c r="D43" s="2">
        <v>41</v>
      </c>
      <c r="E43" s="2" t="s">
        <v>293</v>
      </c>
      <c r="F43" s="38" t="s">
        <v>410</v>
      </c>
    </row>
    <row r="44" spans="1:6" x14ac:dyDescent="0.15">
      <c r="A44" s="55" t="s">
        <v>286</v>
      </c>
      <c r="B44" s="55">
        <v>1</v>
      </c>
      <c r="C44" s="58" t="s">
        <v>294</v>
      </c>
      <c r="D44" s="2">
        <v>42</v>
      </c>
      <c r="E44" s="2" t="s">
        <v>295</v>
      </c>
      <c r="F44" s="38" t="s">
        <v>296</v>
      </c>
    </row>
    <row r="45" spans="1:6" x14ac:dyDescent="0.15">
      <c r="A45" s="55" t="s">
        <v>286</v>
      </c>
      <c r="B45" s="55">
        <v>1</v>
      </c>
      <c r="C45" s="58" t="s">
        <v>297</v>
      </c>
      <c r="D45" s="2">
        <v>43</v>
      </c>
      <c r="E45" s="2" t="s">
        <v>298</v>
      </c>
      <c r="F45" s="38" t="s">
        <v>467</v>
      </c>
    </row>
    <row r="46" spans="1:6" x14ac:dyDescent="0.15">
      <c r="A46" s="55" t="s">
        <v>286</v>
      </c>
      <c r="B46" s="55">
        <v>1</v>
      </c>
      <c r="C46" s="58" t="s">
        <v>299</v>
      </c>
      <c r="D46" s="2">
        <v>44</v>
      </c>
      <c r="E46" s="2" t="s">
        <v>300</v>
      </c>
      <c r="F46" s="38" t="s">
        <v>85</v>
      </c>
    </row>
    <row r="47" spans="1:6" x14ac:dyDescent="0.15">
      <c r="A47" s="55" t="s">
        <v>286</v>
      </c>
      <c r="B47" s="55">
        <v>2</v>
      </c>
      <c r="C47" s="58" t="s">
        <v>287</v>
      </c>
      <c r="D47" s="2">
        <v>45</v>
      </c>
      <c r="E47" s="2" t="s">
        <v>301</v>
      </c>
      <c r="F47" s="38" t="s">
        <v>366</v>
      </c>
    </row>
    <row r="48" spans="1:6" x14ac:dyDescent="0.15">
      <c r="A48" s="55" t="s">
        <v>286</v>
      </c>
      <c r="B48" s="55">
        <v>3</v>
      </c>
      <c r="C48" s="58" t="s">
        <v>287</v>
      </c>
      <c r="D48" s="2">
        <v>46</v>
      </c>
      <c r="E48" s="2" t="s">
        <v>302</v>
      </c>
      <c r="F48" s="43" t="s">
        <v>367</v>
      </c>
    </row>
    <row r="49" spans="1:6" x14ac:dyDescent="0.15">
      <c r="A49" s="55" t="s">
        <v>286</v>
      </c>
      <c r="B49" s="55">
        <v>3</v>
      </c>
      <c r="C49" s="58" t="s">
        <v>290</v>
      </c>
      <c r="D49" s="2">
        <v>47</v>
      </c>
      <c r="E49" s="2" t="s">
        <v>303</v>
      </c>
      <c r="F49" s="43" t="s">
        <v>465</v>
      </c>
    </row>
    <row r="50" spans="1:6" x14ac:dyDescent="0.15">
      <c r="A50" s="55" t="s">
        <v>286</v>
      </c>
      <c r="B50" s="55">
        <v>3</v>
      </c>
      <c r="C50" s="58" t="s">
        <v>292</v>
      </c>
      <c r="D50" s="2">
        <v>48</v>
      </c>
      <c r="E50" s="2" t="s">
        <v>304</v>
      </c>
      <c r="F50" s="38" t="s">
        <v>305</v>
      </c>
    </row>
    <row r="51" spans="1:6" x14ac:dyDescent="0.15">
      <c r="A51" s="55" t="s">
        <v>286</v>
      </c>
      <c r="B51" s="55">
        <v>4</v>
      </c>
      <c r="C51" s="58"/>
      <c r="D51" s="2">
        <v>49</v>
      </c>
      <c r="E51" s="2" t="s">
        <v>306</v>
      </c>
      <c r="F51" s="38">
        <v>287</v>
      </c>
    </row>
    <row r="52" spans="1:6" x14ac:dyDescent="0.15">
      <c r="A52" s="55" t="s">
        <v>307</v>
      </c>
      <c r="B52" s="55">
        <v>1</v>
      </c>
      <c r="C52" s="55">
        <v>1</v>
      </c>
      <c r="D52" s="2">
        <v>50</v>
      </c>
      <c r="E52" s="2" t="s">
        <v>308</v>
      </c>
      <c r="F52" s="303">
        <v>40</v>
      </c>
    </row>
    <row r="53" spans="1:6" x14ac:dyDescent="0.15">
      <c r="A53" s="55" t="s">
        <v>307</v>
      </c>
      <c r="B53" s="55">
        <v>1</v>
      </c>
      <c r="C53" s="55">
        <v>1</v>
      </c>
      <c r="D53" s="2">
        <v>51</v>
      </c>
      <c r="E53" s="2" t="s">
        <v>309</v>
      </c>
      <c r="F53" s="303">
        <v>25</v>
      </c>
    </row>
    <row r="54" spans="1:6" x14ac:dyDescent="0.15">
      <c r="A54" s="55" t="s">
        <v>307</v>
      </c>
      <c r="B54" s="55">
        <v>1</v>
      </c>
      <c r="C54" s="55">
        <v>2</v>
      </c>
      <c r="D54" s="2">
        <v>52</v>
      </c>
      <c r="E54" s="2" t="s">
        <v>310</v>
      </c>
      <c r="F54" s="303">
        <v>0</v>
      </c>
    </row>
    <row r="55" spans="1:6" x14ac:dyDescent="0.15">
      <c r="A55" s="55" t="s">
        <v>307</v>
      </c>
      <c r="B55" s="55">
        <v>1</v>
      </c>
      <c r="C55" s="55">
        <v>2</v>
      </c>
      <c r="D55" s="2">
        <v>53</v>
      </c>
      <c r="E55" s="2" t="s">
        <v>309</v>
      </c>
      <c r="F55" s="303">
        <v>0</v>
      </c>
    </row>
    <row r="56" spans="1:6" x14ac:dyDescent="0.15">
      <c r="A56" s="55" t="s">
        <v>307</v>
      </c>
      <c r="B56" s="55">
        <v>1</v>
      </c>
      <c r="C56" s="55">
        <v>3</v>
      </c>
      <c r="D56" s="2">
        <v>54</v>
      </c>
      <c r="E56" s="2" t="s">
        <v>311</v>
      </c>
      <c r="F56" s="303">
        <v>56.4</v>
      </c>
    </row>
    <row r="57" spans="1:6" x14ac:dyDescent="0.15">
      <c r="A57" s="55" t="s">
        <v>307</v>
      </c>
      <c r="B57" s="55">
        <v>1</v>
      </c>
      <c r="C57" s="55">
        <v>3</v>
      </c>
      <c r="D57" s="2">
        <v>55</v>
      </c>
      <c r="E57" s="2" t="s">
        <v>309</v>
      </c>
      <c r="F57" s="303">
        <v>30</v>
      </c>
    </row>
    <row r="58" spans="1:6" x14ac:dyDescent="0.15">
      <c r="A58" s="55" t="s">
        <v>307</v>
      </c>
      <c r="B58" s="55">
        <v>1</v>
      </c>
      <c r="C58" s="55">
        <v>4</v>
      </c>
      <c r="D58" s="2">
        <v>56</v>
      </c>
      <c r="E58" s="2" t="s">
        <v>312</v>
      </c>
      <c r="F58" s="303">
        <v>1</v>
      </c>
    </row>
    <row r="59" spans="1:6" x14ac:dyDescent="0.15">
      <c r="A59" s="55" t="s">
        <v>307</v>
      </c>
      <c r="B59" s="55">
        <v>1</v>
      </c>
      <c r="C59" s="55">
        <v>4</v>
      </c>
      <c r="D59" s="2">
        <v>57</v>
      </c>
      <c r="E59" s="2" t="s">
        <v>309</v>
      </c>
      <c r="F59" s="303">
        <v>1</v>
      </c>
    </row>
    <row r="60" spans="1:6" x14ac:dyDescent="0.15">
      <c r="A60" s="55" t="s">
        <v>307</v>
      </c>
      <c r="B60" s="55">
        <v>1</v>
      </c>
      <c r="C60" s="55">
        <v>5</v>
      </c>
      <c r="D60" s="2">
        <v>58</v>
      </c>
      <c r="E60" s="2" t="s">
        <v>313</v>
      </c>
      <c r="F60" s="303">
        <v>0</v>
      </c>
    </row>
    <row r="61" spans="1:6" x14ac:dyDescent="0.15">
      <c r="A61" s="55" t="s">
        <v>307</v>
      </c>
      <c r="B61" s="55">
        <v>1</v>
      </c>
      <c r="C61" s="55">
        <v>5</v>
      </c>
      <c r="D61" s="2">
        <v>59</v>
      </c>
      <c r="E61" s="2" t="s">
        <v>309</v>
      </c>
      <c r="F61" s="303">
        <v>0</v>
      </c>
    </row>
    <row r="62" spans="1:6" x14ac:dyDescent="0.15">
      <c r="A62" s="55" t="s">
        <v>314</v>
      </c>
      <c r="B62" s="55">
        <v>1</v>
      </c>
      <c r="C62" s="55">
        <v>1</v>
      </c>
      <c r="D62" s="2">
        <v>60</v>
      </c>
      <c r="E62" s="2" t="s">
        <v>315</v>
      </c>
      <c r="F62" s="38">
        <v>1530202</v>
      </c>
    </row>
    <row r="63" spans="1:6" x14ac:dyDescent="0.15">
      <c r="A63" s="55" t="s">
        <v>314</v>
      </c>
      <c r="B63" s="55">
        <v>1</v>
      </c>
      <c r="C63" s="55">
        <v>2</v>
      </c>
      <c r="D63" s="2">
        <v>61</v>
      </c>
      <c r="E63" s="2" t="s">
        <v>368</v>
      </c>
      <c r="F63" s="38">
        <v>153471</v>
      </c>
    </row>
    <row r="64" spans="1:6" x14ac:dyDescent="0.15">
      <c r="A64" s="55" t="s">
        <v>314</v>
      </c>
      <c r="B64" s="55">
        <v>1</v>
      </c>
      <c r="C64" s="55">
        <v>3</v>
      </c>
      <c r="D64" s="2">
        <v>62</v>
      </c>
      <c r="E64" s="2" t="s">
        <v>369</v>
      </c>
      <c r="F64" s="38">
        <v>0</v>
      </c>
    </row>
    <row r="65" spans="1:6" x14ac:dyDescent="0.15">
      <c r="A65" s="55" t="s">
        <v>314</v>
      </c>
      <c r="B65" s="55">
        <v>2</v>
      </c>
      <c r="C65" s="55"/>
      <c r="D65" s="2">
        <v>63</v>
      </c>
      <c r="E65" s="2" t="s">
        <v>317</v>
      </c>
      <c r="F65" s="38">
        <v>532</v>
      </c>
    </row>
    <row r="66" spans="1:6" x14ac:dyDescent="0.15">
      <c r="A66" s="55" t="s">
        <v>314</v>
      </c>
      <c r="B66" s="55">
        <v>3</v>
      </c>
      <c r="C66" s="55" t="s">
        <v>318</v>
      </c>
      <c r="D66" s="2">
        <v>64</v>
      </c>
      <c r="E66" s="2" t="s">
        <v>319</v>
      </c>
      <c r="F66" s="38">
        <v>43972</v>
      </c>
    </row>
    <row r="67" spans="1:6" x14ac:dyDescent="0.15">
      <c r="A67" s="55" t="s">
        <v>314</v>
      </c>
      <c r="B67" s="55">
        <v>3</v>
      </c>
      <c r="C67" s="55" t="s">
        <v>320</v>
      </c>
      <c r="D67" s="2">
        <v>65</v>
      </c>
      <c r="E67" s="2" t="s">
        <v>368</v>
      </c>
      <c r="F67" s="38">
        <v>6312</v>
      </c>
    </row>
    <row r="68" spans="1:6" x14ac:dyDescent="0.15">
      <c r="A68" s="55" t="s">
        <v>314</v>
      </c>
      <c r="B68" s="55">
        <v>3</v>
      </c>
      <c r="C68" s="55" t="s">
        <v>321</v>
      </c>
      <c r="D68" s="2">
        <v>66</v>
      </c>
      <c r="E68" s="2" t="s">
        <v>322</v>
      </c>
      <c r="F68" s="38">
        <v>33404</v>
      </c>
    </row>
    <row r="69" spans="1:6" x14ac:dyDescent="0.15">
      <c r="A69" s="55" t="s">
        <v>314</v>
      </c>
      <c r="B69" s="55">
        <v>3</v>
      </c>
      <c r="C69" s="55" t="s">
        <v>323</v>
      </c>
      <c r="D69" s="2">
        <v>67</v>
      </c>
      <c r="E69" s="2" t="s">
        <v>368</v>
      </c>
      <c r="F69" s="38">
        <v>671</v>
      </c>
    </row>
    <row r="70" spans="1:6" x14ac:dyDescent="0.15">
      <c r="A70" s="55" t="s">
        <v>314</v>
      </c>
      <c r="B70" s="55">
        <v>4</v>
      </c>
      <c r="C70" s="55" t="s">
        <v>318</v>
      </c>
      <c r="D70" s="2">
        <v>68</v>
      </c>
      <c r="E70" s="2" t="s">
        <v>324</v>
      </c>
      <c r="F70" s="38">
        <v>1838</v>
      </c>
    </row>
    <row r="71" spans="1:6" x14ac:dyDescent="0.15">
      <c r="A71" s="55" t="s">
        <v>314</v>
      </c>
      <c r="B71" s="55">
        <v>4</v>
      </c>
      <c r="C71" s="55" t="s">
        <v>320</v>
      </c>
      <c r="D71" s="2">
        <v>69</v>
      </c>
      <c r="E71" s="2" t="s">
        <v>325</v>
      </c>
      <c r="F71" s="38">
        <v>452</v>
      </c>
    </row>
    <row r="72" spans="1:6" x14ac:dyDescent="0.15">
      <c r="A72" s="55" t="s">
        <v>314</v>
      </c>
      <c r="B72" s="55">
        <v>4</v>
      </c>
      <c r="C72" s="55" t="s">
        <v>321</v>
      </c>
      <c r="D72" s="2">
        <v>70</v>
      </c>
      <c r="E72" s="2" t="s">
        <v>326</v>
      </c>
      <c r="F72" s="38">
        <v>93</v>
      </c>
    </row>
    <row r="73" spans="1:6" x14ac:dyDescent="0.15">
      <c r="A73" s="55" t="s">
        <v>314</v>
      </c>
      <c r="B73" s="55">
        <v>4</v>
      </c>
      <c r="C73" s="55" t="s">
        <v>323</v>
      </c>
      <c r="D73" s="2">
        <v>71</v>
      </c>
      <c r="E73" s="2" t="s">
        <v>325</v>
      </c>
      <c r="F73" s="38">
        <v>41</v>
      </c>
    </row>
    <row r="74" spans="1:6" x14ac:dyDescent="0.15">
      <c r="A74" s="55" t="s">
        <v>327</v>
      </c>
      <c r="B74" s="55">
        <v>1</v>
      </c>
      <c r="C74" s="55">
        <v>1</v>
      </c>
      <c r="D74" s="2">
        <v>72</v>
      </c>
      <c r="E74" s="2" t="s">
        <v>370</v>
      </c>
      <c r="F74" s="38">
        <v>761144</v>
      </c>
    </row>
    <row r="75" spans="1:6" x14ac:dyDescent="0.15">
      <c r="A75" s="55" t="s">
        <v>327</v>
      </c>
      <c r="B75" s="55">
        <v>2</v>
      </c>
      <c r="C75" s="55">
        <v>1</v>
      </c>
      <c r="D75" s="2">
        <v>73</v>
      </c>
      <c r="E75" s="2" t="s">
        <v>328</v>
      </c>
      <c r="F75" s="304">
        <v>285888</v>
      </c>
    </row>
    <row r="76" spans="1:6" x14ac:dyDescent="0.15">
      <c r="A76" s="55" t="s">
        <v>327</v>
      </c>
      <c r="B76" s="55">
        <v>2</v>
      </c>
      <c r="C76" s="55">
        <v>2</v>
      </c>
      <c r="D76" s="2">
        <v>74</v>
      </c>
      <c r="E76" s="2" t="s">
        <v>329</v>
      </c>
      <c r="F76" s="38" t="s">
        <v>85</v>
      </c>
    </row>
    <row r="77" spans="1:6" x14ac:dyDescent="0.15">
      <c r="A77" s="55" t="s">
        <v>327</v>
      </c>
      <c r="B77" s="55">
        <v>2</v>
      </c>
      <c r="C77" s="58" t="s">
        <v>330</v>
      </c>
      <c r="D77" s="2">
        <v>75</v>
      </c>
      <c r="E77" s="2" t="s">
        <v>331</v>
      </c>
      <c r="F77" s="38" t="s">
        <v>23</v>
      </c>
    </row>
    <row r="78" spans="1:6" x14ac:dyDescent="0.15">
      <c r="A78" s="55" t="s">
        <v>327</v>
      </c>
      <c r="B78" s="55">
        <v>3</v>
      </c>
      <c r="C78" s="55" t="s">
        <v>318</v>
      </c>
      <c r="D78" s="2">
        <v>76</v>
      </c>
      <c r="E78" s="2" t="s">
        <v>332</v>
      </c>
      <c r="F78" s="38">
        <v>1149382</v>
      </c>
    </row>
    <row r="79" spans="1:6" x14ac:dyDescent="0.15">
      <c r="A79" s="55" t="s">
        <v>327</v>
      </c>
      <c r="B79" s="55">
        <v>3</v>
      </c>
      <c r="C79" s="55" t="s">
        <v>320</v>
      </c>
      <c r="D79" s="2">
        <v>77</v>
      </c>
      <c r="E79" s="2" t="s">
        <v>316</v>
      </c>
      <c r="F79" s="38">
        <v>0</v>
      </c>
    </row>
    <row r="80" spans="1:6" x14ac:dyDescent="0.15">
      <c r="A80" s="55" t="s">
        <v>327</v>
      </c>
      <c r="B80" s="55">
        <v>3</v>
      </c>
      <c r="C80" s="55" t="s">
        <v>321</v>
      </c>
      <c r="D80" s="2">
        <v>78</v>
      </c>
      <c r="E80" s="2" t="s">
        <v>333</v>
      </c>
      <c r="F80" s="38" t="s">
        <v>405</v>
      </c>
    </row>
    <row r="81" spans="1:6" x14ac:dyDescent="0.15">
      <c r="A81" s="55" t="s">
        <v>327</v>
      </c>
      <c r="B81" s="55">
        <v>3</v>
      </c>
      <c r="C81" s="55" t="s">
        <v>323</v>
      </c>
      <c r="D81" s="2">
        <v>79</v>
      </c>
      <c r="E81" s="2" t="s">
        <v>316</v>
      </c>
      <c r="F81" s="38" t="s">
        <v>512</v>
      </c>
    </row>
    <row r="82" spans="1:6" x14ac:dyDescent="0.15">
      <c r="A82" s="55" t="s">
        <v>327</v>
      </c>
      <c r="B82" s="55">
        <v>4</v>
      </c>
      <c r="C82" s="55"/>
      <c r="D82" s="2">
        <v>80</v>
      </c>
      <c r="E82" s="2" t="s">
        <v>334</v>
      </c>
      <c r="F82" s="38" t="s">
        <v>335</v>
      </c>
    </row>
    <row r="83" spans="1:6" x14ac:dyDescent="0.15">
      <c r="A83" s="55" t="s">
        <v>327</v>
      </c>
      <c r="B83" s="55">
        <v>4</v>
      </c>
      <c r="C83" s="58" t="s">
        <v>287</v>
      </c>
      <c r="D83" s="2">
        <v>81</v>
      </c>
      <c r="E83" s="2" t="s">
        <v>336</v>
      </c>
      <c r="F83" s="38">
        <v>84</v>
      </c>
    </row>
    <row r="84" spans="1:6" x14ac:dyDescent="0.15">
      <c r="A84" s="55" t="s">
        <v>327</v>
      </c>
      <c r="B84" s="55">
        <v>4</v>
      </c>
      <c r="C84" s="55">
        <v>2</v>
      </c>
      <c r="D84" s="2">
        <v>82</v>
      </c>
      <c r="E84" s="2" t="s">
        <v>337</v>
      </c>
      <c r="F84" s="38">
        <v>53467</v>
      </c>
    </row>
    <row r="85" spans="1:6" x14ac:dyDescent="0.15">
      <c r="A85" s="55" t="s">
        <v>327</v>
      </c>
      <c r="B85" s="55">
        <v>5</v>
      </c>
      <c r="C85" s="55"/>
      <c r="D85" s="2">
        <v>83</v>
      </c>
      <c r="E85" s="2" t="s">
        <v>371</v>
      </c>
      <c r="F85" s="38" t="s">
        <v>335</v>
      </c>
    </row>
    <row r="86" spans="1:6" x14ac:dyDescent="0.15">
      <c r="A86" s="55" t="s">
        <v>327</v>
      </c>
      <c r="B86" s="55">
        <v>5</v>
      </c>
      <c r="C86" s="55">
        <v>1</v>
      </c>
      <c r="D86" s="2">
        <v>84</v>
      </c>
      <c r="E86" s="2" t="s">
        <v>338</v>
      </c>
      <c r="F86" s="38">
        <v>243122</v>
      </c>
    </row>
    <row r="87" spans="1:6" x14ac:dyDescent="0.15">
      <c r="A87" s="55" t="s">
        <v>327</v>
      </c>
      <c r="B87" s="55">
        <v>5</v>
      </c>
      <c r="C87" s="55">
        <v>2</v>
      </c>
      <c r="D87" s="2">
        <v>85</v>
      </c>
      <c r="E87" s="2" t="s">
        <v>316</v>
      </c>
      <c r="F87" s="38">
        <v>0</v>
      </c>
    </row>
    <row r="88" spans="1:6" x14ac:dyDescent="0.15">
      <c r="A88" s="55" t="s">
        <v>327</v>
      </c>
      <c r="B88" s="55">
        <v>6</v>
      </c>
      <c r="C88" s="55"/>
      <c r="D88" s="2">
        <v>86</v>
      </c>
      <c r="E88" s="2" t="s">
        <v>372</v>
      </c>
      <c r="F88" s="38" t="s">
        <v>335</v>
      </c>
    </row>
    <row r="89" spans="1:6" x14ac:dyDescent="0.15">
      <c r="A89" s="55" t="s">
        <v>327</v>
      </c>
      <c r="B89" s="55">
        <v>6</v>
      </c>
      <c r="C89" s="55">
        <v>1</v>
      </c>
      <c r="D89" s="2">
        <v>87</v>
      </c>
      <c r="E89" s="2" t="s">
        <v>339</v>
      </c>
      <c r="F89" s="38">
        <v>1378</v>
      </c>
    </row>
    <row r="90" spans="1:6" x14ac:dyDescent="0.15">
      <c r="A90" s="55" t="s">
        <v>327</v>
      </c>
      <c r="B90" s="55">
        <v>6</v>
      </c>
      <c r="C90" s="55">
        <v>2</v>
      </c>
      <c r="D90" s="2">
        <v>88</v>
      </c>
      <c r="E90" s="2" t="s">
        <v>340</v>
      </c>
      <c r="F90" s="38">
        <v>34315</v>
      </c>
    </row>
    <row r="91" spans="1:6" x14ac:dyDescent="0.15">
      <c r="A91" s="55" t="s">
        <v>327</v>
      </c>
      <c r="B91" s="55">
        <v>7</v>
      </c>
      <c r="C91" s="55"/>
      <c r="D91" s="2">
        <v>89</v>
      </c>
      <c r="E91" s="2" t="s">
        <v>341</v>
      </c>
      <c r="F91" s="38" t="s">
        <v>335</v>
      </c>
    </row>
    <row r="92" spans="1:6" x14ac:dyDescent="0.15">
      <c r="A92" s="55" t="s">
        <v>327</v>
      </c>
      <c r="B92" s="55">
        <v>7</v>
      </c>
      <c r="C92" s="55">
        <v>1</v>
      </c>
      <c r="D92" s="2">
        <v>90</v>
      </c>
      <c r="E92" s="2" t="s">
        <v>342</v>
      </c>
      <c r="F92" s="38">
        <v>87444</v>
      </c>
    </row>
    <row r="93" spans="1:6" x14ac:dyDescent="0.15">
      <c r="A93" s="55" t="s">
        <v>327</v>
      </c>
      <c r="B93" s="55">
        <v>7</v>
      </c>
      <c r="C93" s="55">
        <v>2</v>
      </c>
      <c r="D93" s="2">
        <v>91</v>
      </c>
      <c r="E93" s="2" t="s">
        <v>343</v>
      </c>
      <c r="F93" s="38" t="s">
        <v>335</v>
      </c>
    </row>
    <row r="94" spans="1:6" x14ac:dyDescent="0.15">
      <c r="A94" s="55" t="s">
        <v>327</v>
      </c>
      <c r="B94" s="55">
        <v>8</v>
      </c>
      <c r="C94" s="55"/>
      <c r="D94" s="2">
        <v>92</v>
      </c>
      <c r="E94" s="2" t="s">
        <v>344</v>
      </c>
      <c r="F94" s="38">
        <v>28</v>
      </c>
    </row>
    <row r="95" spans="1:6" x14ac:dyDescent="0.15">
      <c r="A95" s="55" t="s">
        <v>327</v>
      </c>
      <c r="B95" s="55">
        <v>8</v>
      </c>
      <c r="C95" s="55">
        <v>1</v>
      </c>
      <c r="D95" s="2">
        <v>93</v>
      </c>
      <c r="E95" s="2" t="s">
        <v>373</v>
      </c>
      <c r="F95" s="38" t="s">
        <v>305</v>
      </c>
    </row>
    <row r="96" spans="1:6" x14ac:dyDescent="0.15">
      <c r="A96" s="55" t="s">
        <v>327</v>
      </c>
      <c r="B96" s="55">
        <v>8</v>
      </c>
      <c r="C96" s="55">
        <v>2</v>
      </c>
      <c r="D96" s="2">
        <v>94</v>
      </c>
      <c r="E96" s="2" t="s">
        <v>345</v>
      </c>
      <c r="F96" s="38">
        <v>78703</v>
      </c>
    </row>
    <row r="97" spans="1:7" x14ac:dyDescent="0.15">
      <c r="A97" s="55" t="s">
        <v>346</v>
      </c>
      <c r="B97" s="55">
        <v>1</v>
      </c>
      <c r="C97" s="55"/>
      <c r="D97" s="2">
        <v>95</v>
      </c>
      <c r="E97" s="2" t="s">
        <v>492</v>
      </c>
      <c r="F97" s="38">
        <v>330173</v>
      </c>
      <c r="G97" s="321"/>
    </row>
    <row r="98" spans="1:7" x14ac:dyDescent="0.15">
      <c r="A98" s="55" t="s">
        <v>346</v>
      </c>
      <c r="B98" s="55">
        <v>1</v>
      </c>
      <c r="C98" s="55"/>
      <c r="D98" s="2">
        <v>96</v>
      </c>
      <c r="E98" s="2" t="s">
        <v>502</v>
      </c>
      <c r="F98" s="38">
        <v>306242</v>
      </c>
    </row>
    <row r="99" spans="1:7" x14ac:dyDescent="0.15">
      <c r="A99" s="55" t="s">
        <v>346</v>
      </c>
      <c r="B99" s="55">
        <v>1</v>
      </c>
      <c r="C99" s="55" t="s">
        <v>347</v>
      </c>
      <c r="D99" s="2">
        <v>97</v>
      </c>
      <c r="E99" s="2" t="s">
        <v>493</v>
      </c>
      <c r="F99" s="38">
        <v>104515</v>
      </c>
    </row>
    <row r="100" spans="1:7" x14ac:dyDescent="0.15">
      <c r="A100" s="55" t="s">
        <v>346</v>
      </c>
      <c r="B100" s="55">
        <v>1</v>
      </c>
      <c r="C100" s="55" t="s">
        <v>347</v>
      </c>
      <c r="D100" s="2">
        <v>98</v>
      </c>
      <c r="E100" s="2" t="s">
        <v>503</v>
      </c>
      <c r="F100" s="38">
        <v>79209</v>
      </c>
    </row>
    <row r="101" spans="1:7" x14ac:dyDescent="0.15">
      <c r="A101" s="55" t="s">
        <v>346</v>
      </c>
      <c r="B101" s="55">
        <v>1</v>
      </c>
      <c r="C101" s="55" t="s">
        <v>374</v>
      </c>
      <c r="D101" s="2">
        <v>99</v>
      </c>
      <c r="E101" s="2" t="s">
        <v>494</v>
      </c>
      <c r="F101" s="38">
        <v>87278</v>
      </c>
    </row>
    <row r="102" spans="1:7" x14ac:dyDescent="0.15">
      <c r="A102" s="55" t="s">
        <v>346</v>
      </c>
      <c r="B102" s="55">
        <v>1</v>
      </c>
      <c r="C102" s="55" t="s">
        <v>374</v>
      </c>
      <c r="D102" s="2">
        <v>100</v>
      </c>
      <c r="E102" s="2" t="s">
        <v>504</v>
      </c>
      <c r="F102" s="38">
        <v>63365</v>
      </c>
    </row>
    <row r="103" spans="1:7" x14ac:dyDescent="0.15">
      <c r="A103" s="55" t="s">
        <v>346</v>
      </c>
      <c r="B103" s="55">
        <v>1</v>
      </c>
      <c r="C103" s="55" t="s">
        <v>348</v>
      </c>
      <c r="D103" s="2">
        <v>101</v>
      </c>
      <c r="E103" s="2" t="s">
        <v>495</v>
      </c>
      <c r="F103" s="38">
        <v>9715</v>
      </c>
    </row>
    <row r="104" spans="1:7" x14ac:dyDescent="0.15">
      <c r="A104" s="55" t="s">
        <v>346</v>
      </c>
      <c r="B104" s="55">
        <v>1</v>
      </c>
      <c r="C104" s="55" t="s">
        <v>348</v>
      </c>
      <c r="D104" s="2">
        <v>102</v>
      </c>
      <c r="E104" s="2" t="s">
        <v>505</v>
      </c>
      <c r="F104" s="38">
        <v>10881</v>
      </c>
    </row>
    <row r="105" spans="1:7" x14ac:dyDescent="0.15">
      <c r="A105" s="55" t="s">
        <v>346</v>
      </c>
      <c r="B105" s="55">
        <v>1</v>
      </c>
      <c r="C105" s="55" t="s">
        <v>349</v>
      </c>
      <c r="D105" s="2">
        <v>103</v>
      </c>
      <c r="E105" s="2" t="s">
        <v>496</v>
      </c>
      <c r="F105" s="38">
        <v>3496</v>
      </c>
    </row>
    <row r="106" spans="1:7" x14ac:dyDescent="0.15">
      <c r="A106" s="55" t="s">
        <v>346</v>
      </c>
      <c r="B106" s="55">
        <v>1</v>
      </c>
      <c r="C106" s="55" t="s">
        <v>349</v>
      </c>
      <c r="D106" s="2">
        <v>104</v>
      </c>
      <c r="E106" s="2" t="s">
        <v>506</v>
      </c>
      <c r="F106" s="38">
        <v>754</v>
      </c>
    </row>
    <row r="107" spans="1:7" x14ac:dyDescent="0.15">
      <c r="A107" s="55" t="s">
        <v>346</v>
      </c>
      <c r="B107" s="55">
        <v>1</v>
      </c>
      <c r="C107" s="55" t="s">
        <v>375</v>
      </c>
      <c r="D107" s="2">
        <v>105</v>
      </c>
      <c r="E107" s="2" t="s">
        <v>497</v>
      </c>
      <c r="F107" s="38">
        <v>0</v>
      </c>
    </row>
    <row r="108" spans="1:7" x14ac:dyDescent="0.15">
      <c r="A108" s="55" t="s">
        <v>346</v>
      </c>
      <c r="B108" s="55">
        <v>1</v>
      </c>
      <c r="C108" s="55" t="s">
        <v>375</v>
      </c>
      <c r="D108" s="2">
        <v>106</v>
      </c>
      <c r="E108" s="2" t="s">
        <v>507</v>
      </c>
      <c r="F108" s="38">
        <v>0</v>
      </c>
    </row>
    <row r="109" spans="1:7" x14ac:dyDescent="0.15">
      <c r="A109" s="55" t="s">
        <v>346</v>
      </c>
      <c r="B109" s="55">
        <v>1</v>
      </c>
      <c r="C109" s="55" t="s">
        <v>376</v>
      </c>
      <c r="D109" s="2">
        <v>107</v>
      </c>
      <c r="E109" s="2" t="s">
        <v>498</v>
      </c>
      <c r="F109" s="38">
        <v>4026</v>
      </c>
    </row>
    <row r="110" spans="1:7" x14ac:dyDescent="0.15">
      <c r="A110" s="55" t="s">
        <v>346</v>
      </c>
      <c r="B110" s="55">
        <v>1</v>
      </c>
      <c r="C110" s="55" t="s">
        <v>376</v>
      </c>
      <c r="D110" s="2">
        <v>108</v>
      </c>
      <c r="E110" s="2" t="s">
        <v>508</v>
      </c>
      <c r="F110" s="38">
        <v>4209</v>
      </c>
    </row>
    <row r="111" spans="1:7" x14ac:dyDescent="0.15">
      <c r="A111" s="55" t="s">
        <v>346</v>
      </c>
      <c r="B111" s="55">
        <v>1</v>
      </c>
      <c r="C111" s="55" t="s">
        <v>377</v>
      </c>
      <c r="D111" s="2">
        <v>109</v>
      </c>
      <c r="E111" s="2" t="s">
        <v>499</v>
      </c>
      <c r="F111" s="38">
        <v>225658</v>
      </c>
    </row>
    <row r="112" spans="1:7" x14ac:dyDescent="0.15">
      <c r="A112" s="55" t="s">
        <v>346</v>
      </c>
      <c r="B112" s="55">
        <v>1</v>
      </c>
      <c r="C112" s="55" t="s">
        <v>377</v>
      </c>
      <c r="D112" s="2">
        <v>110</v>
      </c>
      <c r="E112" s="2" t="s">
        <v>509</v>
      </c>
      <c r="F112" s="38">
        <v>227033</v>
      </c>
    </row>
    <row r="113" spans="1:6" x14ac:dyDescent="0.15">
      <c r="A113" s="55" t="s">
        <v>346</v>
      </c>
      <c r="B113" s="55">
        <v>1</v>
      </c>
      <c r="C113" s="55" t="s">
        <v>378</v>
      </c>
      <c r="D113" s="2">
        <v>111</v>
      </c>
      <c r="E113" s="2" t="s">
        <v>500</v>
      </c>
      <c r="F113" s="38">
        <v>9005</v>
      </c>
    </row>
    <row r="114" spans="1:6" x14ac:dyDescent="0.15">
      <c r="A114" s="55" t="s">
        <v>346</v>
      </c>
      <c r="B114" s="55">
        <v>1</v>
      </c>
      <c r="C114" s="55" t="s">
        <v>378</v>
      </c>
      <c r="D114" s="2">
        <v>112</v>
      </c>
      <c r="E114" s="2" t="s">
        <v>510</v>
      </c>
      <c r="F114" s="38">
        <v>8889</v>
      </c>
    </row>
    <row r="115" spans="1:6" x14ac:dyDescent="0.15">
      <c r="A115" s="55" t="s">
        <v>346</v>
      </c>
      <c r="B115" s="55">
        <v>1</v>
      </c>
      <c r="C115" s="55" t="s">
        <v>374</v>
      </c>
      <c r="D115" s="2">
        <v>113</v>
      </c>
      <c r="E115" s="2" t="s">
        <v>501</v>
      </c>
      <c r="F115" s="38">
        <v>0</v>
      </c>
    </row>
    <row r="116" spans="1:6" x14ac:dyDescent="0.15">
      <c r="A116" s="55" t="s">
        <v>346</v>
      </c>
      <c r="B116" s="55">
        <v>1</v>
      </c>
      <c r="C116" s="55" t="s">
        <v>374</v>
      </c>
      <c r="D116" s="2">
        <v>114</v>
      </c>
      <c r="E116" s="2" t="s">
        <v>511</v>
      </c>
      <c r="F116" s="38">
        <v>0</v>
      </c>
    </row>
    <row r="117" spans="1:6" x14ac:dyDescent="0.15">
      <c r="A117" s="55" t="s">
        <v>346</v>
      </c>
      <c r="B117" s="55">
        <v>2</v>
      </c>
      <c r="C117" s="55"/>
      <c r="D117" s="2">
        <v>115</v>
      </c>
      <c r="E117" s="2" t="s">
        <v>350</v>
      </c>
      <c r="F117" s="38" t="s">
        <v>85</v>
      </c>
    </row>
    <row r="118" spans="1:6" x14ac:dyDescent="0.15">
      <c r="A118" s="55" t="s">
        <v>454</v>
      </c>
      <c r="B118" s="55">
        <v>1</v>
      </c>
      <c r="C118" s="55">
        <v>5</v>
      </c>
      <c r="D118" s="56">
        <v>201</v>
      </c>
      <c r="E118" s="57" t="s">
        <v>455</v>
      </c>
      <c r="F118" s="59">
        <v>197529</v>
      </c>
    </row>
    <row r="119" spans="1:6" x14ac:dyDescent="0.15">
      <c r="A119" s="55" t="s">
        <v>454</v>
      </c>
      <c r="B119" s="55">
        <v>3</v>
      </c>
      <c r="C119" s="55">
        <v>1</v>
      </c>
      <c r="D119" s="56">
        <v>202</v>
      </c>
      <c r="E119" s="57" t="s">
        <v>462</v>
      </c>
      <c r="F119" s="59">
        <v>6370</v>
      </c>
    </row>
    <row r="120" spans="1:6" x14ac:dyDescent="0.15">
      <c r="A120" s="55" t="s">
        <v>454</v>
      </c>
      <c r="B120" s="55">
        <v>3</v>
      </c>
      <c r="C120" s="55">
        <v>2</v>
      </c>
      <c r="D120" s="56">
        <v>203</v>
      </c>
      <c r="E120" s="57" t="s">
        <v>463</v>
      </c>
      <c r="F120" s="59">
        <v>6112</v>
      </c>
    </row>
    <row r="121" spans="1:6" x14ac:dyDescent="0.15">
      <c r="A121" s="55" t="s">
        <v>456</v>
      </c>
      <c r="B121" s="55">
        <v>2</v>
      </c>
      <c r="C121" s="55">
        <v>1</v>
      </c>
      <c r="D121" s="56">
        <v>204</v>
      </c>
      <c r="E121" s="57" t="s">
        <v>457</v>
      </c>
      <c r="F121" s="59" t="s">
        <v>474</v>
      </c>
    </row>
    <row r="122" spans="1:6" x14ac:dyDescent="0.15">
      <c r="A122" s="55" t="s">
        <v>456</v>
      </c>
      <c r="B122" s="55">
        <v>2</v>
      </c>
      <c r="C122" s="55">
        <v>2</v>
      </c>
      <c r="D122" s="56">
        <v>205</v>
      </c>
      <c r="E122" s="57" t="s">
        <v>458</v>
      </c>
      <c r="F122" s="59" t="s">
        <v>475</v>
      </c>
    </row>
    <row r="123" spans="1:6" x14ac:dyDescent="0.15">
      <c r="A123" s="55" t="s">
        <v>456</v>
      </c>
      <c r="B123" s="55">
        <v>2</v>
      </c>
      <c r="C123" s="55">
        <v>3</v>
      </c>
      <c r="D123" s="56">
        <v>206</v>
      </c>
      <c r="E123" s="57" t="s">
        <v>459</v>
      </c>
      <c r="F123" s="59" t="s">
        <v>23</v>
      </c>
    </row>
    <row r="124" spans="1:6" x14ac:dyDescent="0.15">
      <c r="A124" s="55" t="s">
        <v>456</v>
      </c>
      <c r="B124" s="55">
        <v>3</v>
      </c>
      <c r="C124" s="55">
        <v>1</v>
      </c>
      <c r="D124" s="56">
        <v>207</v>
      </c>
      <c r="E124" s="57" t="s">
        <v>461</v>
      </c>
      <c r="F124" s="59">
        <v>290535</v>
      </c>
    </row>
    <row r="125" spans="1:6" x14ac:dyDescent="0.15">
      <c r="A125" s="55" t="s">
        <v>456</v>
      </c>
      <c r="B125" s="55">
        <v>3</v>
      </c>
      <c r="C125" s="369" t="s">
        <v>460</v>
      </c>
      <c r="D125" s="56">
        <v>208</v>
      </c>
      <c r="E125" s="57" t="s">
        <v>464</v>
      </c>
      <c r="F125" s="59" t="s">
        <v>23</v>
      </c>
    </row>
    <row r="126" spans="1:6" x14ac:dyDescent="0.15">
      <c r="F126" s="38"/>
    </row>
    <row r="127" spans="1:6" x14ac:dyDescent="0.15">
      <c r="F127" s="38"/>
    </row>
    <row r="128" spans="1:6" x14ac:dyDescent="0.15">
      <c r="F128" s="38"/>
    </row>
    <row r="129" spans="6:6" x14ac:dyDescent="0.15">
      <c r="F129" s="38" t="s">
        <v>379</v>
      </c>
    </row>
    <row r="130" spans="6:6" x14ac:dyDescent="0.15">
      <c r="F130" s="38"/>
    </row>
    <row r="131" spans="6:6" x14ac:dyDescent="0.15">
      <c r="F131" s="38"/>
    </row>
    <row r="132" spans="6:6" x14ac:dyDescent="0.15">
      <c r="F132" s="38"/>
    </row>
    <row r="133" spans="6:6" x14ac:dyDescent="0.15">
      <c r="F133" s="38"/>
    </row>
    <row r="134" spans="6:6" x14ac:dyDescent="0.15">
      <c r="F134" s="38"/>
    </row>
    <row r="135" spans="6:6" x14ac:dyDescent="0.15">
      <c r="F135" s="38"/>
    </row>
    <row r="136" spans="6:6" x14ac:dyDescent="0.15">
      <c r="F136" s="38"/>
    </row>
    <row r="137" spans="6:6" x14ac:dyDescent="0.15">
      <c r="F137" s="38"/>
    </row>
    <row r="138" spans="6:6" x14ac:dyDescent="0.15">
      <c r="F138" s="38"/>
    </row>
    <row r="139" spans="6:6" x14ac:dyDescent="0.15">
      <c r="F139" s="38"/>
    </row>
    <row r="140" spans="6:6" x14ac:dyDescent="0.15">
      <c r="F140" s="38"/>
    </row>
    <row r="141" spans="6:6" x14ac:dyDescent="0.15">
      <c r="F141" s="38"/>
    </row>
    <row r="142" spans="6:6" x14ac:dyDescent="0.15">
      <c r="F142" s="38"/>
    </row>
    <row r="143" spans="6:6" x14ac:dyDescent="0.15">
      <c r="F143" s="38"/>
    </row>
    <row r="144" spans="6:6" x14ac:dyDescent="0.15">
      <c r="F144" s="38"/>
    </row>
    <row r="145" spans="6:6" x14ac:dyDescent="0.15">
      <c r="F145" s="38"/>
    </row>
    <row r="146" spans="6:6" x14ac:dyDescent="0.15">
      <c r="F146" s="38"/>
    </row>
    <row r="147" spans="6:6" x14ac:dyDescent="0.15">
      <c r="F147" s="38"/>
    </row>
    <row r="148" spans="6:6" x14ac:dyDescent="0.15">
      <c r="F148" s="38"/>
    </row>
    <row r="149" spans="6:6" x14ac:dyDescent="0.15">
      <c r="F149" s="38"/>
    </row>
    <row r="150" spans="6:6" x14ac:dyDescent="0.15">
      <c r="F150" s="38"/>
    </row>
    <row r="151" spans="6:6" x14ac:dyDescent="0.15">
      <c r="F151" s="38"/>
    </row>
    <row r="152" spans="6:6" x14ac:dyDescent="0.15">
      <c r="F152" s="38"/>
    </row>
    <row r="153" spans="6:6" x14ac:dyDescent="0.15">
      <c r="F153" s="38"/>
    </row>
    <row r="154" spans="6:6" x14ac:dyDescent="0.15">
      <c r="F154" s="38"/>
    </row>
    <row r="155" spans="6:6" x14ac:dyDescent="0.15">
      <c r="F155" s="38"/>
    </row>
    <row r="156" spans="6:6" x14ac:dyDescent="0.15">
      <c r="F156" s="38"/>
    </row>
    <row r="157" spans="6:6" x14ac:dyDescent="0.15">
      <c r="F157" s="38"/>
    </row>
    <row r="158" spans="6:6" x14ac:dyDescent="0.15">
      <c r="F158" s="38"/>
    </row>
    <row r="159" spans="6:6" x14ac:dyDescent="0.15">
      <c r="F159" s="38"/>
    </row>
    <row r="160" spans="6:6" x14ac:dyDescent="0.15">
      <c r="F160" s="38"/>
    </row>
    <row r="161" spans="6:6" x14ac:dyDescent="0.15">
      <c r="F161" s="38"/>
    </row>
    <row r="162" spans="6:6" x14ac:dyDescent="0.15">
      <c r="F162" s="38"/>
    </row>
    <row r="163" spans="6:6" x14ac:dyDescent="0.15">
      <c r="F163" s="38"/>
    </row>
    <row r="164" spans="6:6" x14ac:dyDescent="0.15">
      <c r="F164" s="38"/>
    </row>
    <row r="165" spans="6:6" x14ac:dyDescent="0.15">
      <c r="F165" s="38"/>
    </row>
    <row r="166" spans="6:6" x14ac:dyDescent="0.15">
      <c r="F166" s="38"/>
    </row>
    <row r="167" spans="6:6" x14ac:dyDescent="0.15">
      <c r="F167" s="38"/>
    </row>
    <row r="168" spans="6:6" x14ac:dyDescent="0.15">
      <c r="F168" s="38"/>
    </row>
    <row r="169" spans="6:6" x14ac:dyDescent="0.15">
      <c r="F169" s="38"/>
    </row>
    <row r="170" spans="6:6" x14ac:dyDescent="0.15">
      <c r="F170" s="38"/>
    </row>
    <row r="171" spans="6:6" x14ac:dyDescent="0.15">
      <c r="F171" s="38"/>
    </row>
    <row r="172" spans="6:6" x14ac:dyDescent="0.15">
      <c r="F172" s="38"/>
    </row>
    <row r="173" spans="6:6" x14ac:dyDescent="0.15">
      <c r="F173" s="38"/>
    </row>
    <row r="174" spans="6:6" x14ac:dyDescent="0.15">
      <c r="F174" s="38"/>
    </row>
    <row r="175" spans="6:6" x14ac:dyDescent="0.15">
      <c r="F175" s="38"/>
    </row>
    <row r="176" spans="6:6" x14ac:dyDescent="0.15">
      <c r="F176" s="38"/>
    </row>
    <row r="177" spans="6:6" x14ac:dyDescent="0.15">
      <c r="F177" s="38"/>
    </row>
    <row r="178" spans="6:6" x14ac:dyDescent="0.15">
      <c r="F178" s="38"/>
    </row>
    <row r="179" spans="6:6" x14ac:dyDescent="0.15">
      <c r="F179" s="38"/>
    </row>
    <row r="180" spans="6:6" x14ac:dyDescent="0.15">
      <c r="F180" s="38"/>
    </row>
    <row r="181" spans="6:6" x14ac:dyDescent="0.15">
      <c r="F181" s="38"/>
    </row>
    <row r="182" spans="6:6" x14ac:dyDescent="0.15">
      <c r="F182" s="38"/>
    </row>
    <row r="183" spans="6:6" x14ac:dyDescent="0.15">
      <c r="F183" s="38"/>
    </row>
    <row r="184" spans="6:6" x14ac:dyDescent="0.15">
      <c r="F184" s="38"/>
    </row>
    <row r="185" spans="6:6" x14ac:dyDescent="0.15">
      <c r="F185" s="38"/>
    </row>
    <row r="186" spans="6:6" x14ac:dyDescent="0.15">
      <c r="F186" s="38"/>
    </row>
    <row r="187" spans="6:6" x14ac:dyDescent="0.15">
      <c r="F187" s="38"/>
    </row>
    <row r="188" spans="6:6" x14ac:dyDescent="0.15">
      <c r="F188" s="38"/>
    </row>
    <row r="189" spans="6:6" x14ac:dyDescent="0.15">
      <c r="F189" s="38"/>
    </row>
    <row r="190" spans="6:6" x14ac:dyDescent="0.15">
      <c r="F190" s="38"/>
    </row>
    <row r="191" spans="6:6" x14ac:dyDescent="0.15">
      <c r="F191" s="38"/>
    </row>
    <row r="192" spans="6:6" x14ac:dyDescent="0.15">
      <c r="F192" s="38"/>
    </row>
    <row r="193" spans="6:6" x14ac:dyDescent="0.15">
      <c r="F193" s="38"/>
    </row>
    <row r="194" spans="6:6" x14ac:dyDescent="0.15">
      <c r="F194" s="38"/>
    </row>
    <row r="195" spans="6:6" x14ac:dyDescent="0.15">
      <c r="F195" s="38"/>
    </row>
    <row r="196" spans="6:6" x14ac:dyDescent="0.15">
      <c r="F196" s="38"/>
    </row>
    <row r="197" spans="6:6" x14ac:dyDescent="0.15">
      <c r="F197" s="38"/>
    </row>
    <row r="198" spans="6:6" x14ac:dyDescent="0.15">
      <c r="F198" s="38"/>
    </row>
    <row r="199" spans="6:6" x14ac:dyDescent="0.15">
      <c r="F199" s="38"/>
    </row>
    <row r="200" spans="6:6" x14ac:dyDescent="0.15">
      <c r="F200" s="38"/>
    </row>
    <row r="201" spans="6:6" x14ac:dyDescent="0.15">
      <c r="F201" s="38"/>
    </row>
    <row r="202" spans="6:6" x14ac:dyDescent="0.15">
      <c r="F202" s="38"/>
    </row>
    <row r="203" spans="6:6" x14ac:dyDescent="0.15">
      <c r="F203" s="38"/>
    </row>
    <row r="204" spans="6:6" x14ac:dyDescent="0.15">
      <c r="F204" s="38"/>
    </row>
    <row r="205" spans="6:6" x14ac:dyDescent="0.15">
      <c r="F205" s="38"/>
    </row>
    <row r="206" spans="6:6" x14ac:dyDescent="0.15">
      <c r="F206" s="38"/>
    </row>
    <row r="207" spans="6:6" x14ac:dyDescent="0.15">
      <c r="F207" s="38"/>
    </row>
    <row r="208" spans="6:6" x14ac:dyDescent="0.15">
      <c r="F208" s="38"/>
    </row>
    <row r="209" spans="6:6" x14ac:dyDescent="0.15">
      <c r="F209" s="38"/>
    </row>
    <row r="210" spans="6:6" x14ac:dyDescent="0.15">
      <c r="F210" s="38"/>
    </row>
    <row r="211" spans="6:6" x14ac:dyDescent="0.15">
      <c r="F211" s="38"/>
    </row>
    <row r="212" spans="6:6" x14ac:dyDescent="0.15">
      <c r="F212" s="38"/>
    </row>
    <row r="213" spans="6:6" x14ac:dyDescent="0.15">
      <c r="F213" s="38"/>
    </row>
    <row r="214" spans="6:6" x14ac:dyDescent="0.15">
      <c r="F214" s="38"/>
    </row>
    <row r="215" spans="6:6" x14ac:dyDescent="0.15">
      <c r="F215" s="38"/>
    </row>
    <row r="216" spans="6:6" x14ac:dyDescent="0.15">
      <c r="F216" s="38"/>
    </row>
    <row r="217" spans="6:6" x14ac:dyDescent="0.15">
      <c r="F217" s="38"/>
    </row>
    <row r="218" spans="6:6" x14ac:dyDescent="0.15">
      <c r="F218" s="38"/>
    </row>
    <row r="219" spans="6:6" x14ac:dyDescent="0.15">
      <c r="F219" s="38"/>
    </row>
    <row r="220" spans="6:6" x14ac:dyDescent="0.15">
      <c r="F220" s="38"/>
    </row>
    <row r="221" spans="6:6" x14ac:dyDescent="0.15">
      <c r="F221" s="38"/>
    </row>
    <row r="222" spans="6:6" x14ac:dyDescent="0.15">
      <c r="F222" s="38"/>
    </row>
    <row r="223" spans="6:6" x14ac:dyDescent="0.15">
      <c r="F223" s="38"/>
    </row>
    <row r="224" spans="6:6" x14ac:dyDescent="0.15">
      <c r="F224" s="38"/>
    </row>
    <row r="225" spans="6:6" x14ac:dyDescent="0.15">
      <c r="F225" s="38"/>
    </row>
    <row r="226" spans="6:6" x14ac:dyDescent="0.15">
      <c r="F226" s="38"/>
    </row>
    <row r="227" spans="6:6" x14ac:dyDescent="0.15">
      <c r="F227" s="38"/>
    </row>
    <row r="228" spans="6:6" x14ac:dyDescent="0.15">
      <c r="F228" s="38"/>
    </row>
    <row r="229" spans="6:6" x14ac:dyDescent="0.15">
      <c r="F229" s="38"/>
    </row>
    <row r="230" spans="6:6" x14ac:dyDescent="0.15">
      <c r="F230" s="38"/>
    </row>
    <row r="231" spans="6:6" x14ac:dyDescent="0.15">
      <c r="F231" s="38"/>
    </row>
    <row r="232" spans="6:6" x14ac:dyDescent="0.15">
      <c r="F232" s="38"/>
    </row>
    <row r="233" spans="6:6" x14ac:dyDescent="0.15">
      <c r="F233" s="38"/>
    </row>
    <row r="234" spans="6:6" x14ac:dyDescent="0.15">
      <c r="F234" s="38"/>
    </row>
    <row r="235" spans="6:6" x14ac:dyDescent="0.15">
      <c r="F235" s="38"/>
    </row>
    <row r="236" spans="6:6" x14ac:dyDescent="0.15">
      <c r="F236" s="38"/>
    </row>
    <row r="237" spans="6:6" x14ac:dyDescent="0.15">
      <c r="F237" s="38"/>
    </row>
    <row r="238" spans="6:6" x14ac:dyDescent="0.15">
      <c r="F238" s="38"/>
    </row>
    <row r="239" spans="6:6" x14ac:dyDescent="0.15">
      <c r="F239" s="38"/>
    </row>
    <row r="240" spans="6:6" x14ac:dyDescent="0.15">
      <c r="F240" s="38"/>
    </row>
    <row r="241" spans="6:6" x14ac:dyDescent="0.15">
      <c r="F241" s="38"/>
    </row>
    <row r="242" spans="6:6" x14ac:dyDescent="0.15">
      <c r="F242" s="38"/>
    </row>
    <row r="243" spans="6:6" x14ac:dyDescent="0.15">
      <c r="F243" s="38"/>
    </row>
    <row r="244" spans="6:6" x14ac:dyDescent="0.15">
      <c r="F244" s="38"/>
    </row>
    <row r="245" spans="6:6" x14ac:dyDescent="0.15">
      <c r="F245" s="38"/>
    </row>
    <row r="246" spans="6:6" x14ac:dyDescent="0.15">
      <c r="F246" s="38"/>
    </row>
    <row r="247" spans="6:6" x14ac:dyDescent="0.15">
      <c r="F247" s="38"/>
    </row>
    <row r="248" spans="6:6" x14ac:dyDescent="0.15">
      <c r="F248" s="38"/>
    </row>
    <row r="249" spans="6:6" x14ac:dyDescent="0.15">
      <c r="F249" s="38"/>
    </row>
    <row r="250" spans="6:6" x14ac:dyDescent="0.15">
      <c r="F250" s="38"/>
    </row>
    <row r="251" spans="6:6" x14ac:dyDescent="0.15">
      <c r="F251" s="38"/>
    </row>
    <row r="252" spans="6:6" x14ac:dyDescent="0.15">
      <c r="F252" s="38"/>
    </row>
    <row r="253" spans="6:6" x14ac:dyDescent="0.15">
      <c r="F253" s="38"/>
    </row>
    <row r="254" spans="6:6" x14ac:dyDescent="0.15">
      <c r="F254" s="38"/>
    </row>
    <row r="255" spans="6:6" x14ac:dyDescent="0.15">
      <c r="F255" s="38"/>
    </row>
    <row r="256" spans="6:6" x14ac:dyDescent="0.15">
      <c r="F256" s="38"/>
    </row>
    <row r="257" spans="6:6" x14ac:dyDescent="0.15">
      <c r="F257" s="38"/>
    </row>
    <row r="258" spans="6:6" x14ac:dyDescent="0.15">
      <c r="F258" s="38"/>
    </row>
    <row r="259" spans="6:6" x14ac:dyDescent="0.15">
      <c r="F259" s="38"/>
    </row>
    <row r="260" spans="6:6" x14ac:dyDescent="0.15">
      <c r="F260" s="38"/>
    </row>
    <row r="261" spans="6:6" x14ac:dyDescent="0.15">
      <c r="F261" s="38"/>
    </row>
    <row r="262" spans="6:6" x14ac:dyDescent="0.15">
      <c r="F262" s="38"/>
    </row>
    <row r="263" spans="6:6" x14ac:dyDescent="0.15">
      <c r="F263" s="38"/>
    </row>
    <row r="264" spans="6:6" x14ac:dyDescent="0.15">
      <c r="F264" s="38"/>
    </row>
    <row r="265" spans="6:6" x14ac:dyDescent="0.15">
      <c r="F265" s="38"/>
    </row>
    <row r="266" spans="6:6" x14ac:dyDescent="0.15">
      <c r="F266" s="38"/>
    </row>
    <row r="267" spans="6:6" x14ac:dyDescent="0.15">
      <c r="F267" s="38"/>
    </row>
    <row r="268" spans="6:6" x14ac:dyDescent="0.15">
      <c r="F268" s="38"/>
    </row>
    <row r="269" spans="6:6" x14ac:dyDescent="0.15">
      <c r="F269" s="38"/>
    </row>
    <row r="270" spans="6:6" x14ac:dyDescent="0.15">
      <c r="F270" s="38"/>
    </row>
    <row r="271" spans="6:6" x14ac:dyDescent="0.15">
      <c r="F271" s="38"/>
    </row>
    <row r="272" spans="6:6" x14ac:dyDescent="0.15">
      <c r="F272" s="38"/>
    </row>
    <row r="273" spans="6:6" x14ac:dyDescent="0.15">
      <c r="F273" s="38"/>
    </row>
    <row r="274" spans="6:6" x14ac:dyDescent="0.15">
      <c r="F274" s="38"/>
    </row>
    <row r="275" spans="6:6" x14ac:dyDescent="0.15">
      <c r="F275" s="38"/>
    </row>
    <row r="276" spans="6:6" x14ac:dyDescent="0.15">
      <c r="F276" s="38"/>
    </row>
    <row r="277" spans="6:6" x14ac:dyDescent="0.15">
      <c r="F277" s="38"/>
    </row>
    <row r="278" spans="6:6" x14ac:dyDescent="0.15">
      <c r="F278" s="38"/>
    </row>
    <row r="279" spans="6:6" x14ac:dyDescent="0.15">
      <c r="F279" s="38"/>
    </row>
    <row r="280" spans="6:6" x14ac:dyDescent="0.15">
      <c r="F280" s="38"/>
    </row>
    <row r="281" spans="6:6" x14ac:dyDescent="0.15">
      <c r="F281" s="38"/>
    </row>
    <row r="282" spans="6:6" x14ac:dyDescent="0.15">
      <c r="F282" s="38"/>
    </row>
    <row r="283" spans="6:6" x14ac:dyDescent="0.15">
      <c r="F283" s="38"/>
    </row>
    <row r="284" spans="6:6" x14ac:dyDescent="0.15">
      <c r="F284" s="38"/>
    </row>
    <row r="285" spans="6:6" x14ac:dyDescent="0.15">
      <c r="F285" s="38"/>
    </row>
    <row r="286" spans="6:6" x14ac:dyDescent="0.15">
      <c r="F286" s="38"/>
    </row>
    <row r="287" spans="6:6" x14ac:dyDescent="0.15">
      <c r="F287" s="38"/>
    </row>
    <row r="288" spans="6:6" x14ac:dyDescent="0.15">
      <c r="F288" s="38"/>
    </row>
    <row r="289" spans="6:6" x14ac:dyDescent="0.15">
      <c r="F289" s="38"/>
    </row>
    <row r="290" spans="6:6" x14ac:dyDescent="0.15">
      <c r="F290" s="38"/>
    </row>
    <row r="291" spans="6:6" x14ac:dyDescent="0.15">
      <c r="F291" s="38"/>
    </row>
    <row r="292" spans="6:6" x14ac:dyDescent="0.15">
      <c r="F292" s="38"/>
    </row>
    <row r="293" spans="6:6" x14ac:dyDescent="0.15">
      <c r="F293" s="38"/>
    </row>
    <row r="294" spans="6:6" x14ac:dyDescent="0.15">
      <c r="F294" s="38"/>
    </row>
    <row r="295" spans="6:6" x14ac:dyDescent="0.15">
      <c r="F295" s="38"/>
    </row>
    <row r="296" spans="6:6" x14ac:dyDescent="0.15">
      <c r="F296" s="38"/>
    </row>
    <row r="297" spans="6:6" x14ac:dyDescent="0.15">
      <c r="F297" s="38"/>
    </row>
    <row r="298" spans="6:6" x14ac:dyDescent="0.15">
      <c r="F298" s="38"/>
    </row>
    <row r="299" spans="6:6" x14ac:dyDescent="0.15">
      <c r="F299" s="38"/>
    </row>
    <row r="300" spans="6:6" x14ac:dyDescent="0.15">
      <c r="F300" s="38"/>
    </row>
    <row r="301" spans="6:6" x14ac:dyDescent="0.15">
      <c r="F301" s="38"/>
    </row>
    <row r="302" spans="6:6" x14ac:dyDescent="0.15">
      <c r="F302" s="38"/>
    </row>
    <row r="303" spans="6:6" x14ac:dyDescent="0.15">
      <c r="F303" s="38"/>
    </row>
    <row r="304" spans="6:6" x14ac:dyDescent="0.15">
      <c r="F304" s="38"/>
    </row>
    <row r="305" spans="6:6" x14ac:dyDescent="0.15">
      <c r="F305" s="38"/>
    </row>
    <row r="306" spans="6:6" x14ac:dyDescent="0.15">
      <c r="F306" s="38"/>
    </row>
    <row r="307" spans="6:6" x14ac:dyDescent="0.15">
      <c r="F307" s="38"/>
    </row>
    <row r="308" spans="6:6" x14ac:dyDescent="0.15">
      <c r="F308" s="38"/>
    </row>
    <row r="309" spans="6:6" x14ac:dyDescent="0.15">
      <c r="F309" s="38"/>
    </row>
    <row r="310" spans="6:6" x14ac:dyDescent="0.15">
      <c r="F310" s="38"/>
    </row>
    <row r="311" spans="6:6" x14ac:dyDescent="0.15">
      <c r="F311" s="38"/>
    </row>
    <row r="312" spans="6:6" x14ac:dyDescent="0.15">
      <c r="F312" s="38"/>
    </row>
  </sheetData>
  <mergeCells count="1">
    <mergeCell ref="D1:F1"/>
  </mergeCells>
  <phoneticPr fontId="2"/>
  <printOptions horizontalCentered="1" verticalCentered="1"/>
  <pageMargins left="0.51181102362204722" right="0.23622047244094491" top="0.39370078740157483" bottom="0" header="0.27559055118110237" footer="0.23622047244094491"/>
  <pageSetup paperSize="9" scale="49" orientation="portrait" r:id="rId1"/>
  <headerFooter alignWithMargins="0">
    <oddHeader>&amp;C&amp;"ＭＳ Ｐゴシック,太字"&amp;16&amp;A&amp;R&amp;9
公共図書館調査（平成２７年度）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00"/>
    <pageSetUpPr fitToPage="1"/>
  </sheetPr>
  <dimension ref="A1:S75"/>
  <sheetViews>
    <sheetView showZeros="0" zoomScale="85" zoomScaleNormal="85" zoomScaleSheetLayoutView="80" workbookViewId="0">
      <selection activeCell="F13" sqref="F13"/>
    </sheetView>
  </sheetViews>
  <sheetFormatPr defaultRowHeight="13.5" x14ac:dyDescent="0.15"/>
  <cols>
    <col min="1" max="1" width="11.25" customWidth="1"/>
    <col min="2" max="2" width="8.75" style="7" customWidth="1"/>
    <col min="3" max="3" width="27" customWidth="1"/>
    <col min="4" max="4" width="2.625" customWidth="1"/>
    <col min="5" max="5" width="8.125" style="4" customWidth="1"/>
    <col min="6" max="6" width="27.75" customWidth="1"/>
    <col min="7" max="7" width="14" customWidth="1"/>
    <col min="8" max="8" width="14" style="62" customWidth="1"/>
  </cols>
  <sheetData>
    <row r="1" spans="1:19" ht="15" customHeight="1" x14ac:dyDescent="0.15">
      <c r="A1" s="1069" t="s">
        <v>96</v>
      </c>
      <c r="B1" s="1087" t="s">
        <v>181</v>
      </c>
      <c r="C1" s="1087" t="s">
        <v>121</v>
      </c>
      <c r="D1" s="1077" t="s">
        <v>122</v>
      </c>
      <c r="E1" s="1078"/>
      <c r="F1" s="1083" t="s">
        <v>21</v>
      </c>
      <c r="G1" s="1083" t="s">
        <v>22</v>
      </c>
      <c r="H1" s="1085" t="s">
        <v>448</v>
      </c>
    </row>
    <row r="2" spans="1:19" ht="15" customHeight="1" thickBot="1" x14ac:dyDescent="0.2">
      <c r="A2" s="1070"/>
      <c r="B2" s="1088"/>
      <c r="C2" s="1088"/>
      <c r="D2" s="1079"/>
      <c r="E2" s="1080"/>
      <c r="F2" s="1084"/>
      <c r="G2" s="1084"/>
      <c r="H2" s="1086"/>
    </row>
    <row r="3" spans="1:19" s="1" customFormat="1" ht="15" customHeight="1" x14ac:dyDescent="0.15">
      <c r="A3" s="63" t="s">
        <v>39</v>
      </c>
      <c r="B3" s="8" t="s">
        <v>6</v>
      </c>
      <c r="C3" s="285" t="s">
        <v>351</v>
      </c>
      <c r="D3" s="959" t="s">
        <v>749</v>
      </c>
      <c r="E3" s="910" t="s">
        <v>751</v>
      </c>
      <c r="F3" s="335" t="s">
        <v>752</v>
      </c>
      <c r="G3" s="8" t="s">
        <v>355</v>
      </c>
      <c r="H3" s="286" t="s">
        <v>356</v>
      </c>
    </row>
    <row r="4" spans="1:19" s="1" customFormat="1" ht="15" customHeight="1" x14ac:dyDescent="0.15">
      <c r="A4" s="1074" t="s">
        <v>40</v>
      </c>
      <c r="B4" s="66" t="s">
        <v>447</v>
      </c>
      <c r="C4" s="88" t="s">
        <v>830</v>
      </c>
      <c r="D4" s="960" t="s">
        <v>748</v>
      </c>
      <c r="E4" s="930" t="s">
        <v>522</v>
      </c>
      <c r="F4" s="77" t="s">
        <v>240</v>
      </c>
      <c r="G4" s="66" t="s">
        <v>243</v>
      </c>
      <c r="H4" s="68" t="s">
        <v>245</v>
      </c>
      <c r="R4" s="1">
        <v>0</v>
      </c>
      <c r="S4" s="1">
        <v>0</v>
      </c>
    </row>
    <row r="5" spans="1:19" s="1" customFormat="1" ht="15" customHeight="1" x14ac:dyDescent="0.15">
      <c r="A5" s="1075"/>
      <c r="B5" s="67" t="s">
        <v>446</v>
      </c>
      <c r="C5" s="89" t="s">
        <v>831</v>
      </c>
      <c r="D5" s="138" t="s">
        <v>748</v>
      </c>
      <c r="E5" s="931" t="s">
        <v>523</v>
      </c>
      <c r="F5" s="78" t="s">
        <v>770</v>
      </c>
      <c r="G5" s="67" t="s">
        <v>380</v>
      </c>
      <c r="H5" s="69" t="s">
        <v>381</v>
      </c>
      <c r="R5" s="1">
        <v>0</v>
      </c>
      <c r="S5" s="1">
        <v>0</v>
      </c>
    </row>
    <row r="6" spans="1:19" s="1" customFormat="1" ht="15" customHeight="1" x14ac:dyDescent="0.15">
      <c r="A6" s="1075"/>
      <c r="B6" s="67" t="s">
        <v>445</v>
      </c>
      <c r="C6" s="89" t="s">
        <v>832</v>
      </c>
      <c r="D6" s="138" t="s">
        <v>748</v>
      </c>
      <c r="E6" s="931" t="s">
        <v>525</v>
      </c>
      <c r="F6" s="78" t="s">
        <v>771</v>
      </c>
      <c r="G6" s="67" t="s">
        <v>382</v>
      </c>
      <c r="H6" s="69" t="s">
        <v>382</v>
      </c>
      <c r="R6" s="1">
        <v>0</v>
      </c>
      <c r="S6" s="1">
        <v>0</v>
      </c>
    </row>
    <row r="7" spans="1:19" s="1" customFormat="1" ht="15" customHeight="1" x14ac:dyDescent="0.15">
      <c r="A7" s="1075"/>
      <c r="B7" s="67" t="s">
        <v>444</v>
      </c>
      <c r="C7" s="89" t="s">
        <v>833</v>
      </c>
      <c r="D7" s="138" t="s">
        <v>748</v>
      </c>
      <c r="E7" s="931" t="s">
        <v>526</v>
      </c>
      <c r="F7" s="78" t="s">
        <v>383</v>
      </c>
      <c r="G7" s="67" t="s">
        <v>384</v>
      </c>
      <c r="H7" s="69" t="s">
        <v>384</v>
      </c>
    </row>
    <row r="8" spans="1:19" s="1" customFormat="1" ht="15" customHeight="1" x14ac:dyDescent="0.15">
      <c r="A8" s="1075"/>
      <c r="B8" s="67" t="s">
        <v>443</v>
      </c>
      <c r="C8" s="89" t="s">
        <v>834</v>
      </c>
      <c r="D8" s="138" t="s">
        <v>748</v>
      </c>
      <c r="E8" s="931" t="s">
        <v>527</v>
      </c>
      <c r="F8" s="78" t="s">
        <v>772</v>
      </c>
      <c r="G8" s="67" t="s">
        <v>385</v>
      </c>
      <c r="H8" s="69" t="s">
        <v>85</v>
      </c>
    </row>
    <row r="9" spans="1:19" s="1" customFormat="1" ht="15" customHeight="1" x14ac:dyDescent="0.15">
      <c r="A9" s="1075"/>
      <c r="B9" s="67" t="s">
        <v>442</v>
      </c>
      <c r="C9" s="89" t="s">
        <v>835</v>
      </c>
      <c r="D9" s="138" t="s">
        <v>748</v>
      </c>
      <c r="E9" s="931" t="s">
        <v>529</v>
      </c>
      <c r="F9" s="78" t="s">
        <v>773</v>
      </c>
      <c r="G9" s="67" t="s">
        <v>530</v>
      </c>
      <c r="H9" s="69" t="s">
        <v>531</v>
      </c>
    </row>
    <row r="10" spans="1:19" s="1" customFormat="1" ht="15" customHeight="1" x14ac:dyDescent="0.15">
      <c r="A10" s="1075"/>
      <c r="B10" s="67" t="s">
        <v>441</v>
      </c>
      <c r="C10" s="89" t="s">
        <v>836</v>
      </c>
      <c r="D10" s="138" t="s">
        <v>748</v>
      </c>
      <c r="E10" s="931" t="s">
        <v>532</v>
      </c>
      <c r="F10" s="78" t="s">
        <v>386</v>
      </c>
      <c r="G10" s="67" t="s">
        <v>533</v>
      </c>
      <c r="H10" s="69" t="s">
        <v>85</v>
      </c>
    </row>
    <row r="11" spans="1:19" s="1" customFormat="1" ht="15" customHeight="1" x14ac:dyDescent="0.15">
      <c r="A11" s="1075"/>
      <c r="B11" s="67" t="s">
        <v>90</v>
      </c>
      <c r="C11" s="89" t="s">
        <v>837</v>
      </c>
      <c r="D11" s="138" t="s">
        <v>748</v>
      </c>
      <c r="E11" s="931" t="s">
        <v>534</v>
      </c>
      <c r="F11" s="78" t="s">
        <v>774</v>
      </c>
      <c r="G11" s="67" t="s">
        <v>387</v>
      </c>
      <c r="H11" s="69" t="s">
        <v>387</v>
      </c>
    </row>
    <row r="12" spans="1:19" s="1" customFormat="1" ht="15" customHeight="1" x14ac:dyDescent="0.15">
      <c r="A12" s="1076"/>
      <c r="B12" s="65" t="s">
        <v>15</v>
      </c>
      <c r="C12" s="90" t="s">
        <v>838</v>
      </c>
      <c r="D12" s="715" t="s">
        <v>748</v>
      </c>
      <c r="E12" s="932" t="s">
        <v>535</v>
      </c>
      <c r="F12" s="79" t="s">
        <v>388</v>
      </c>
      <c r="G12" s="65" t="s">
        <v>536</v>
      </c>
      <c r="H12" s="70" t="s">
        <v>85</v>
      </c>
    </row>
    <row r="13" spans="1:19" s="1" customFormat="1" ht="15" customHeight="1" x14ac:dyDescent="0.15">
      <c r="A13" s="1071" t="s">
        <v>41</v>
      </c>
      <c r="B13" s="71" t="s">
        <v>440</v>
      </c>
      <c r="C13" s="91" t="s">
        <v>839</v>
      </c>
      <c r="D13" s="722" t="s">
        <v>748</v>
      </c>
      <c r="E13" s="933" t="s">
        <v>539</v>
      </c>
      <c r="F13" s="80" t="s">
        <v>775</v>
      </c>
      <c r="G13" s="71" t="s">
        <v>389</v>
      </c>
      <c r="H13" s="72" t="s">
        <v>390</v>
      </c>
    </row>
    <row r="14" spans="1:19" s="1" customFormat="1" ht="15" customHeight="1" x14ac:dyDescent="0.15">
      <c r="A14" s="1072"/>
      <c r="B14" s="73" t="s">
        <v>149</v>
      </c>
      <c r="C14" s="92" t="s">
        <v>840</v>
      </c>
      <c r="D14" s="717" t="s">
        <v>748</v>
      </c>
      <c r="E14" s="934" t="s">
        <v>543</v>
      </c>
      <c r="F14" s="81" t="s">
        <v>778</v>
      </c>
      <c r="G14" s="73" t="s">
        <v>395</v>
      </c>
      <c r="H14" s="74" t="s">
        <v>396</v>
      </c>
    </row>
    <row r="15" spans="1:19" s="1" customFormat="1" ht="15" customHeight="1" x14ac:dyDescent="0.15">
      <c r="A15" s="1072"/>
      <c r="B15" s="73" t="s">
        <v>180</v>
      </c>
      <c r="C15" s="92" t="s">
        <v>841</v>
      </c>
      <c r="D15" s="717" t="s">
        <v>748</v>
      </c>
      <c r="E15" s="934" t="s">
        <v>541</v>
      </c>
      <c r="F15" s="81" t="s">
        <v>776</v>
      </c>
      <c r="G15" s="73" t="s">
        <v>391</v>
      </c>
      <c r="H15" s="74" t="s">
        <v>392</v>
      </c>
    </row>
    <row r="16" spans="1:19" s="1" customFormat="1" ht="15" customHeight="1" x14ac:dyDescent="0.15">
      <c r="A16" s="1072"/>
      <c r="B16" s="73" t="s">
        <v>131</v>
      </c>
      <c r="C16" s="92" t="s">
        <v>842</v>
      </c>
      <c r="D16" s="717" t="s">
        <v>748</v>
      </c>
      <c r="E16" s="934" t="s">
        <v>542</v>
      </c>
      <c r="F16" s="81" t="s">
        <v>777</v>
      </c>
      <c r="G16" s="73" t="s">
        <v>393</v>
      </c>
      <c r="H16" s="74" t="s">
        <v>394</v>
      </c>
    </row>
    <row r="17" spans="1:8" s="1" customFormat="1" ht="15" customHeight="1" x14ac:dyDescent="0.15">
      <c r="A17" s="1072"/>
      <c r="B17" s="73" t="s">
        <v>175</v>
      </c>
      <c r="C17" s="92" t="s">
        <v>843</v>
      </c>
      <c r="D17" s="717" t="s">
        <v>748</v>
      </c>
      <c r="E17" s="934" t="s">
        <v>546</v>
      </c>
      <c r="F17" s="81" t="s">
        <v>780</v>
      </c>
      <c r="G17" s="73" t="s">
        <v>397</v>
      </c>
      <c r="H17" s="74" t="s">
        <v>398</v>
      </c>
    </row>
    <row r="18" spans="1:8" s="1" customFormat="1" ht="15" customHeight="1" x14ac:dyDescent="0.15">
      <c r="A18" s="1073"/>
      <c r="B18" s="75" t="s">
        <v>176</v>
      </c>
      <c r="C18" s="93" t="s">
        <v>844</v>
      </c>
      <c r="D18" s="730" t="s">
        <v>748</v>
      </c>
      <c r="E18" s="935" t="s">
        <v>544</v>
      </c>
      <c r="F18" s="82" t="s">
        <v>779</v>
      </c>
      <c r="G18" s="75" t="s">
        <v>399</v>
      </c>
      <c r="H18" s="76" t="s">
        <v>545</v>
      </c>
    </row>
    <row r="19" spans="1:8" s="1" customFormat="1" ht="15" customHeight="1" x14ac:dyDescent="0.15">
      <c r="A19" s="1074" t="s">
        <v>42</v>
      </c>
      <c r="B19" s="66" t="s">
        <v>439</v>
      </c>
      <c r="C19" s="88" t="s">
        <v>845</v>
      </c>
      <c r="D19" s="960" t="s">
        <v>748</v>
      </c>
      <c r="E19" s="930" t="s">
        <v>547</v>
      </c>
      <c r="F19" s="77" t="s">
        <v>400</v>
      </c>
      <c r="G19" s="66" t="s">
        <v>401</v>
      </c>
      <c r="H19" s="68" t="s">
        <v>402</v>
      </c>
    </row>
    <row r="20" spans="1:8" s="1" customFormat="1" ht="15" customHeight="1" x14ac:dyDescent="0.15">
      <c r="A20" s="1075"/>
      <c r="B20" s="67" t="s">
        <v>17</v>
      </c>
      <c r="C20" s="89" t="s">
        <v>846</v>
      </c>
      <c r="D20" s="138" t="s">
        <v>748</v>
      </c>
      <c r="E20" s="931" t="s">
        <v>548</v>
      </c>
      <c r="F20" s="78" t="s">
        <v>781</v>
      </c>
      <c r="G20" s="67" t="s">
        <v>403</v>
      </c>
      <c r="H20" s="69" t="s">
        <v>404</v>
      </c>
    </row>
    <row r="21" spans="1:8" s="1" customFormat="1" ht="15" customHeight="1" x14ac:dyDescent="0.15">
      <c r="A21" s="1075"/>
      <c r="B21" s="67" t="s">
        <v>18</v>
      </c>
      <c r="C21" s="89" t="s">
        <v>847</v>
      </c>
      <c r="D21" s="138" t="s">
        <v>748</v>
      </c>
      <c r="E21" s="931" t="s">
        <v>549</v>
      </c>
      <c r="F21" s="78" t="s">
        <v>550</v>
      </c>
      <c r="G21" s="67" t="s">
        <v>551</v>
      </c>
      <c r="H21" s="69" t="s">
        <v>528</v>
      </c>
    </row>
    <row r="22" spans="1:8" s="1" customFormat="1" ht="15" customHeight="1" x14ac:dyDescent="0.15">
      <c r="A22" s="1076"/>
      <c r="B22" s="65" t="s">
        <v>19</v>
      </c>
      <c r="C22" s="90" t="s">
        <v>848</v>
      </c>
      <c r="D22" s="715" t="s">
        <v>748</v>
      </c>
      <c r="E22" s="932" t="s">
        <v>552</v>
      </c>
      <c r="F22" s="79" t="s">
        <v>553</v>
      </c>
      <c r="G22" s="65" t="s">
        <v>554</v>
      </c>
      <c r="H22" s="70" t="s">
        <v>555</v>
      </c>
    </row>
    <row r="23" spans="1:8" s="1" customFormat="1" ht="15" customHeight="1" x14ac:dyDescent="0.15">
      <c r="A23" s="63" t="s">
        <v>43</v>
      </c>
      <c r="B23" s="8" t="s">
        <v>438</v>
      </c>
      <c r="C23" s="94" t="s">
        <v>849</v>
      </c>
      <c r="D23" s="961" t="s">
        <v>748</v>
      </c>
      <c r="E23" s="936" t="s">
        <v>556</v>
      </c>
      <c r="F23" s="83" t="s">
        <v>753</v>
      </c>
      <c r="G23" s="41" t="s">
        <v>557</v>
      </c>
      <c r="H23" s="72" t="s">
        <v>558</v>
      </c>
    </row>
    <row r="24" spans="1:8" s="1" customFormat="1" ht="15" customHeight="1" x14ac:dyDescent="0.15">
      <c r="A24" s="85" t="s">
        <v>44</v>
      </c>
      <c r="B24" s="32" t="s">
        <v>437</v>
      </c>
      <c r="C24" s="95" t="s">
        <v>850</v>
      </c>
      <c r="D24" s="962" t="s">
        <v>748</v>
      </c>
      <c r="E24" s="937" t="s">
        <v>560</v>
      </c>
      <c r="F24" s="84" t="s">
        <v>782</v>
      </c>
      <c r="G24" s="64" t="s">
        <v>561</v>
      </c>
      <c r="H24" s="68" t="s">
        <v>562</v>
      </c>
    </row>
    <row r="25" spans="1:8" s="1" customFormat="1" ht="15" customHeight="1" x14ac:dyDescent="0.15">
      <c r="A25" s="1071" t="s">
        <v>45</v>
      </c>
      <c r="B25" s="71" t="s">
        <v>436</v>
      </c>
      <c r="C25" s="91" t="s">
        <v>851</v>
      </c>
      <c r="D25" s="722" t="s">
        <v>748</v>
      </c>
      <c r="E25" s="933" t="s">
        <v>563</v>
      </c>
      <c r="F25" s="80" t="s">
        <v>783</v>
      </c>
      <c r="G25" s="71" t="s">
        <v>564</v>
      </c>
      <c r="H25" s="72" t="s">
        <v>565</v>
      </c>
    </row>
    <row r="26" spans="1:8" s="1" customFormat="1" ht="15" customHeight="1" x14ac:dyDescent="0.15">
      <c r="A26" s="1072"/>
      <c r="B26" s="73" t="s">
        <v>20</v>
      </c>
      <c r="C26" s="92" t="s">
        <v>852</v>
      </c>
      <c r="D26" s="717" t="s">
        <v>748</v>
      </c>
      <c r="E26" s="934" t="s">
        <v>566</v>
      </c>
      <c r="F26" s="81" t="s">
        <v>784</v>
      </c>
      <c r="G26" s="73" t="s">
        <v>567</v>
      </c>
      <c r="H26" s="74" t="s">
        <v>568</v>
      </c>
    </row>
    <row r="27" spans="1:8" s="1" customFormat="1" ht="15" customHeight="1" x14ac:dyDescent="0.15">
      <c r="A27" s="1073"/>
      <c r="B27" s="75" t="s">
        <v>89</v>
      </c>
      <c r="C27" s="93" t="s">
        <v>853</v>
      </c>
      <c r="D27" s="730" t="s">
        <v>748</v>
      </c>
      <c r="E27" s="935" t="s">
        <v>569</v>
      </c>
      <c r="F27" s="82" t="s">
        <v>570</v>
      </c>
      <c r="G27" s="75" t="s">
        <v>571</v>
      </c>
      <c r="H27" s="76" t="s">
        <v>571</v>
      </c>
    </row>
    <row r="28" spans="1:8" s="1" customFormat="1" ht="15" customHeight="1" x14ac:dyDescent="0.15">
      <c r="A28" s="86" t="s">
        <v>46</v>
      </c>
      <c r="B28" s="33" t="s">
        <v>435</v>
      </c>
      <c r="C28" s="95" t="s">
        <v>854</v>
      </c>
      <c r="D28" s="962" t="s">
        <v>748</v>
      </c>
      <c r="E28" s="937" t="s">
        <v>572</v>
      </c>
      <c r="F28" s="84" t="s">
        <v>785</v>
      </c>
      <c r="G28" s="64" t="s">
        <v>573</v>
      </c>
      <c r="H28" s="68" t="s">
        <v>574</v>
      </c>
    </row>
    <row r="29" spans="1:8" s="1" customFormat="1" ht="15" customHeight="1" x14ac:dyDescent="0.15">
      <c r="A29" s="613" t="s">
        <v>47</v>
      </c>
      <c r="B29" s="71" t="s">
        <v>434</v>
      </c>
      <c r="C29" s="91" t="s">
        <v>855</v>
      </c>
      <c r="D29" s="722" t="s">
        <v>748</v>
      </c>
      <c r="E29" s="933" t="s">
        <v>575</v>
      </c>
      <c r="F29" s="80" t="s">
        <v>576</v>
      </c>
      <c r="G29" s="71" t="s">
        <v>577</v>
      </c>
      <c r="H29" s="72" t="s">
        <v>578</v>
      </c>
    </row>
    <row r="30" spans="1:8" s="1" customFormat="1" ht="15" customHeight="1" x14ac:dyDescent="0.15">
      <c r="A30" s="1049" t="s">
        <v>48</v>
      </c>
      <c r="B30" s="66" t="s">
        <v>433</v>
      </c>
      <c r="C30" s="88" t="s">
        <v>856</v>
      </c>
      <c r="D30" s="960" t="s">
        <v>748</v>
      </c>
      <c r="E30" s="930" t="s">
        <v>579</v>
      </c>
      <c r="F30" s="77" t="s">
        <v>792</v>
      </c>
      <c r="G30" s="66" t="s">
        <v>580</v>
      </c>
      <c r="H30" s="68" t="s">
        <v>581</v>
      </c>
    </row>
    <row r="31" spans="1:8" s="1" customFormat="1" ht="15" customHeight="1" x14ac:dyDescent="0.15">
      <c r="A31" s="1071" t="s">
        <v>49</v>
      </c>
      <c r="B31" s="71" t="s">
        <v>432</v>
      </c>
      <c r="C31" s="91" t="s">
        <v>857</v>
      </c>
      <c r="D31" s="722" t="s">
        <v>748</v>
      </c>
      <c r="E31" s="933" t="s">
        <v>582</v>
      </c>
      <c r="F31" s="80" t="s">
        <v>794</v>
      </c>
      <c r="G31" s="71" t="s">
        <v>583</v>
      </c>
      <c r="H31" s="72" t="s">
        <v>584</v>
      </c>
    </row>
    <row r="32" spans="1:8" s="1" customFormat="1" ht="15" customHeight="1" x14ac:dyDescent="0.15">
      <c r="A32" s="1072"/>
      <c r="B32" s="73" t="s">
        <v>36</v>
      </c>
      <c r="C32" s="92" t="s">
        <v>858</v>
      </c>
      <c r="D32" s="717" t="s">
        <v>748</v>
      </c>
      <c r="E32" s="934" t="s">
        <v>585</v>
      </c>
      <c r="F32" s="81" t="s">
        <v>795</v>
      </c>
      <c r="G32" s="73" t="s">
        <v>586</v>
      </c>
      <c r="H32" s="74" t="s">
        <v>587</v>
      </c>
    </row>
    <row r="33" spans="1:8" s="1" customFormat="1" ht="15" customHeight="1" x14ac:dyDescent="0.15">
      <c r="A33" s="1073"/>
      <c r="B33" s="75" t="s">
        <v>37</v>
      </c>
      <c r="C33" s="93" t="s">
        <v>859</v>
      </c>
      <c r="D33" s="730" t="s">
        <v>748</v>
      </c>
      <c r="E33" s="935" t="s">
        <v>588</v>
      </c>
      <c r="F33" s="82" t="s">
        <v>589</v>
      </c>
      <c r="G33" s="75" t="s">
        <v>590</v>
      </c>
      <c r="H33" s="76" t="s">
        <v>591</v>
      </c>
    </row>
    <row r="34" spans="1:8" s="1" customFormat="1" ht="15" customHeight="1" x14ac:dyDescent="0.15">
      <c r="A34" s="1092" t="s">
        <v>64</v>
      </c>
      <c r="B34" s="322" t="s">
        <v>29</v>
      </c>
      <c r="C34" s="95" t="s">
        <v>813</v>
      </c>
      <c r="D34" s="962" t="s">
        <v>748</v>
      </c>
      <c r="E34" s="937" t="s">
        <v>595</v>
      </c>
      <c r="F34" s="84" t="s">
        <v>786</v>
      </c>
      <c r="G34" s="64" t="s">
        <v>596</v>
      </c>
      <c r="H34" s="326" t="s">
        <v>597</v>
      </c>
    </row>
    <row r="35" spans="1:8" s="1" customFormat="1" ht="15" customHeight="1" x14ac:dyDescent="0.15">
      <c r="A35" s="1093"/>
      <c r="B35" s="67" t="s">
        <v>411</v>
      </c>
      <c r="C35" s="89" t="s">
        <v>860</v>
      </c>
      <c r="D35" s="138" t="s">
        <v>748</v>
      </c>
      <c r="E35" s="931" t="s">
        <v>592</v>
      </c>
      <c r="F35" s="78" t="s">
        <v>593</v>
      </c>
      <c r="G35" s="67" t="s">
        <v>594</v>
      </c>
      <c r="H35" s="69" t="s">
        <v>519</v>
      </c>
    </row>
    <row r="36" spans="1:8" s="1" customFormat="1" ht="15" customHeight="1" x14ac:dyDescent="0.15">
      <c r="A36" s="1094"/>
      <c r="B36" s="322" t="s">
        <v>412</v>
      </c>
      <c r="C36" s="323" t="s">
        <v>814</v>
      </c>
      <c r="D36" s="963" t="s">
        <v>748</v>
      </c>
      <c r="E36" s="938" t="s">
        <v>598</v>
      </c>
      <c r="F36" s="324" t="s">
        <v>815</v>
      </c>
      <c r="G36" s="322" t="s">
        <v>816</v>
      </c>
      <c r="H36" s="327" t="s">
        <v>528</v>
      </c>
    </row>
    <row r="37" spans="1:8" s="1" customFormat="1" ht="15" customHeight="1" x14ac:dyDescent="0.15">
      <c r="A37" s="1071" t="s">
        <v>50</v>
      </c>
      <c r="B37" s="71" t="s">
        <v>93</v>
      </c>
      <c r="C37" s="91" t="s">
        <v>861</v>
      </c>
      <c r="D37" s="722" t="s">
        <v>748</v>
      </c>
      <c r="E37" s="933" t="s">
        <v>599</v>
      </c>
      <c r="F37" s="80" t="s">
        <v>758</v>
      </c>
      <c r="G37" s="71" t="s">
        <v>600</v>
      </c>
      <c r="H37" s="72" t="s">
        <v>601</v>
      </c>
    </row>
    <row r="38" spans="1:8" s="1" customFormat="1" ht="15" customHeight="1" x14ac:dyDescent="0.15">
      <c r="A38" s="1072"/>
      <c r="B38" s="73" t="s">
        <v>32</v>
      </c>
      <c r="C38" s="92" t="s">
        <v>862</v>
      </c>
      <c r="D38" s="717" t="s">
        <v>748</v>
      </c>
      <c r="E38" s="934" t="s">
        <v>609</v>
      </c>
      <c r="F38" s="81" t="s">
        <v>610</v>
      </c>
      <c r="G38" s="73" t="s">
        <v>611</v>
      </c>
      <c r="H38" s="74" t="s">
        <v>612</v>
      </c>
    </row>
    <row r="39" spans="1:8" s="1" customFormat="1" ht="15" customHeight="1" x14ac:dyDescent="0.15">
      <c r="A39" s="1072"/>
      <c r="B39" s="73" t="s">
        <v>185</v>
      </c>
      <c r="C39" s="92" t="s">
        <v>863</v>
      </c>
      <c r="D39" s="717" t="s">
        <v>748</v>
      </c>
      <c r="E39" s="934" t="s">
        <v>602</v>
      </c>
      <c r="F39" s="81" t="s">
        <v>760</v>
      </c>
      <c r="G39" s="73" t="s">
        <v>603</v>
      </c>
      <c r="H39" s="74" t="s">
        <v>604</v>
      </c>
    </row>
    <row r="40" spans="1:8" s="1" customFormat="1" ht="15" customHeight="1" x14ac:dyDescent="0.15">
      <c r="A40" s="1073"/>
      <c r="B40" s="75" t="s">
        <v>182</v>
      </c>
      <c r="C40" s="93" t="s">
        <v>864</v>
      </c>
      <c r="D40" s="730" t="s">
        <v>748</v>
      </c>
      <c r="E40" s="935" t="s">
        <v>605</v>
      </c>
      <c r="F40" s="82" t="s">
        <v>606</v>
      </c>
      <c r="G40" s="75" t="s">
        <v>607</v>
      </c>
      <c r="H40" s="76" t="s">
        <v>608</v>
      </c>
    </row>
    <row r="41" spans="1:8" s="1" customFormat="1" ht="15" customHeight="1" x14ac:dyDescent="0.15">
      <c r="A41" s="1092" t="s">
        <v>52</v>
      </c>
      <c r="B41" s="66" t="s">
        <v>453</v>
      </c>
      <c r="C41" s="88" t="s">
        <v>865</v>
      </c>
      <c r="D41" s="960" t="s">
        <v>748</v>
      </c>
      <c r="E41" s="930" t="s">
        <v>637</v>
      </c>
      <c r="F41" s="77" t="s">
        <v>787</v>
      </c>
      <c r="G41" s="66" t="s">
        <v>638</v>
      </c>
      <c r="H41" s="68" t="s">
        <v>639</v>
      </c>
    </row>
    <row r="42" spans="1:8" s="1" customFormat="1" ht="15" customHeight="1" x14ac:dyDescent="0.15">
      <c r="A42" s="1093"/>
      <c r="B42" s="67" t="s">
        <v>150</v>
      </c>
      <c r="C42" s="89" t="s">
        <v>866</v>
      </c>
      <c r="D42" s="138" t="s">
        <v>748</v>
      </c>
      <c r="E42" s="931" t="s">
        <v>613</v>
      </c>
      <c r="F42" s="315" t="s">
        <v>788</v>
      </c>
      <c r="G42" s="67" t="s">
        <v>614</v>
      </c>
      <c r="H42" s="69" t="s">
        <v>615</v>
      </c>
    </row>
    <row r="43" spans="1:8" s="1" customFormat="1" ht="15" customHeight="1" x14ac:dyDescent="0.15">
      <c r="A43" s="1093"/>
      <c r="B43" s="328" t="s">
        <v>38</v>
      </c>
      <c r="C43" s="329" t="s">
        <v>867</v>
      </c>
      <c r="D43" s="964" t="s">
        <v>748</v>
      </c>
      <c r="E43" s="939" t="s">
        <v>617</v>
      </c>
      <c r="F43" s="330" t="s">
        <v>618</v>
      </c>
      <c r="G43" s="328" t="s">
        <v>619</v>
      </c>
      <c r="H43" s="331" t="s">
        <v>620</v>
      </c>
    </row>
    <row r="44" spans="1:8" s="1" customFormat="1" ht="15" customHeight="1" x14ac:dyDescent="0.15">
      <c r="A44" s="1093"/>
      <c r="B44" s="67" t="s">
        <v>413</v>
      </c>
      <c r="C44" s="89" t="s">
        <v>868</v>
      </c>
      <c r="D44" s="138" t="s">
        <v>748</v>
      </c>
      <c r="E44" s="931" t="s">
        <v>625</v>
      </c>
      <c r="F44" s="78" t="s">
        <v>626</v>
      </c>
      <c r="G44" s="67" t="s">
        <v>627</v>
      </c>
      <c r="H44" s="69" t="s">
        <v>628</v>
      </c>
    </row>
    <row r="45" spans="1:8" s="1" customFormat="1" ht="15" customHeight="1" x14ac:dyDescent="0.15">
      <c r="A45" s="1093"/>
      <c r="B45" s="67" t="s">
        <v>414</v>
      </c>
      <c r="C45" s="89" t="s">
        <v>869</v>
      </c>
      <c r="D45" s="138" t="s">
        <v>748</v>
      </c>
      <c r="E45" s="931" t="s">
        <v>621</v>
      </c>
      <c r="F45" s="78" t="s">
        <v>622</v>
      </c>
      <c r="G45" s="67" t="s">
        <v>623</v>
      </c>
      <c r="H45" s="69" t="s">
        <v>624</v>
      </c>
    </row>
    <row r="46" spans="1:8" s="1" customFormat="1" ht="15" customHeight="1" x14ac:dyDescent="0.15">
      <c r="A46" s="1093"/>
      <c r="B46" s="67" t="s">
        <v>415</v>
      </c>
      <c r="C46" s="89" t="s">
        <v>870</v>
      </c>
      <c r="D46" s="138" t="s">
        <v>748</v>
      </c>
      <c r="E46" s="931" t="s">
        <v>629</v>
      </c>
      <c r="F46" s="78" t="s">
        <v>630</v>
      </c>
      <c r="G46" s="67" t="s">
        <v>631</v>
      </c>
      <c r="H46" s="69" t="s">
        <v>632</v>
      </c>
    </row>
    <row r="47" spans="1:8" s="1" customFormat="1" ht="15" customHeight="1" x14ac:dyDescent="0.15">
      <c r="A47" s="1094"/>
      <c r="B47" s="322" t="s">
        <v>416</v>
      </c>
      <c r="C47" s="323" t="s">
        <v>871</v>
      </c>
      <c r="D47" s="963" t="s">
        <v>748</v>
      </c>
      <c r="E47" s="938" t="s">
        <v>633</v>
      </c>
      <c r="F47" s="324" t="s">
        <v>634</v>
      </c>
      <c r="G47" s="322" t="s">
        <v>635</v>
      </c>
      <c r="H47" s="325" t="s">
        <v>636</v>
      </c>
    </row>
    <row r="48" spans="1:8" s="1" customFormat="1" ht="15" customHeight="1" x14ac:dyDescent="0.15">
      <c r="A48" s="1095" t="s">
        <v>53</v>
      </c>
      <c r="B48" s="71" t="s">
        <v>30</v>
      </c>
      <c r="C48" s="91" t="s">
        <v>872</v>
      </c>
      <c r="D48" s="722" t="s">
        <v>748</v>
      </c>
      <c r="E48" s="933" t="s">
        <v>754</v>
      </c>
      <c r="F48" s="80" t="s">
        <v>755</v>
      </c>
      <c r="G48" s="71" t="s">
        <v>756</v>
      </c>
      <c r="H48" s="72" t="s">
        <v>757</v>
      </c>
    </row>
    <row r="49" spans="1:8" s="1" customFormat="1" ht="15" customHeight="1" x14ac:dyDescent="0.15">
      <c r="A49" s="1096"/>
      <c r="B49" s="73" t="s">
        <v>33</v>
      </c>
      <c r="C49" s="92" t="s">
        <v>873</v>
      </c>
      <c r="D49" s="717" t="s">
        <v>748</v>
      </c>
      <c r="E49" s="934" t="s">
        <v>516</v>
      </c>
      <c r="F49" s="81" t="s">
        <v>761</v>
      </c>
      <c r="G49" s="73" t="s">
        <v>0</v>
      </c>
      <c r="H49" s="74" t="s">
        <v>1</v>
      </c>
    </row>
    <row r="50" spans="1:8" s="1" customFormat="1" ht="15" customHeight="1" x14ac:dyDescent="0.15">
      <c r="A50" s="1096"/>
      <c r="B50" s="73" t="s">
        <v>34</v>
      </c>
      <c r="C50" s="92" t="s">
        <v>874</v>
      </c>
      <c r="D50" s="717" t="s">
        <v>748</v>
      </c>
      <c r="E50" s="934" t="s">
        <v>641</v>
      </c>
      <c r="F50" s="81" t="s">
        <v>642</v>
      </c>
      <c r="G50" s="73" t="s">
        <v>643</v>
      </c>
      <c r="H50" s="74" t="s">
        <v>644</v>
      </c>
    </row>
    <row r="51" spans="1:8" s="1" customFormat="1" ht="15" customHeight="1" x14ac:dyDescent="0.15">
      <c r="A51" s="1096"/>
      <c r="B51" s="73" t="s">
        <v>431</v>
      </c>
      <c r="C51" s="92" t="s">
        <v>875</v>
      </c>
      <c r="D51" s="717" t="s">
        <v>748</v>
      </c>
      <c r="E51" s="934" t="s">
        <v>646</v>
      </c>
      <c r="F51" s="81" t="s">
        <v>647</v>
      </c>
      <c r="G51" s="73" t="s">
        <v>648</v>
      </c>
      <c r="H51" s="74" t="s">
        <v>649</v>
      </c>
    </row>
    <row r="52" spans="1:8" s="1" customFormat="1" ht="15" customHeight="1" x14ac:dyDescent="0.15">
      <c r="A52" s="1096"/>
      <c r="B52" s="73" t="s">
        <v>35</v>
      </c>
      <c r="C52" s="337" t="s">
        <v>876</v>
      </c>
      <c r="D52" s="965" t="s">
        <v>748</v>
      </c>
      <c r="E52" s="934" t="s">
        <v>650</v>
      </c>
      <c r="F52" s="338" t="s">
        <v>651</v>
      </c>
      <c r="G52" s="73" t="s">
        <v>652</v>
      </c>
      <c r="H52" s="339" t="s">
        <v>653</v>
      </c>
    </row>
    <row r="53" spans="1:8" s="1" customFormat="1" ht="15" customHeight="1" x14ac:dyDescent="0.15">
      <c r="A53" s="1097"/>
      <c r="B53" s="8" t="s">
        <v>449</v>
      </c>
      <c r="C53" s="93" t="s">
        <v>877</v>
      </c>
      <c r="D53" s="966" t="s">
        <v>748</v>
      </c>
      <c r="E53" s="940" t="s">
        <v>654</v>
      </c>
      <c r="F53" s="82" t="s">
        <v>655</v>
      </c>
      <c r="G53" s="8" t="s">
        <v>656</v>
      </c>
      <c r="H53" s="76" t="s">
        <v>657</v>
      </c>
    </row>
    <row r="54" spans="1:8" s="1" customFormat="1" ht="15" customHeight="1" x14ac:dyDescent="0.15">
      <c r="A54" s="1074" t="s">
        <v>189</v>
      </c>
      <c r="B54" s="66" t="s">
        <v>430</v>
      </c>
      <c r="C54" s="88" t="s">
        <v>878</v>
      </c>
      <c r="D54" s="960" t="s">
        <v>748</v>
      </c>
      <c r="E54" s="930" t="s">
        <v>661</v>
      </c>
      <c r="F54" s="77" t="s">
        <v>810</v>
      </c>
      <c r="G54" s="66" t="s">
        <v>662</v>
      </c>
      <c r="H54" s="68" t="s">
        <v>662</v>
      </c>
    </row>
    <row r="55" spans="1:8" s="1" customFormat="1" ht="15" customHeight="1" x14ac:dyDescent="0.15">
      <c r="A55" s="1072"/>
      <c r="B55" s="125" t="s">
        <v>190</v>
      </c>
      <c r="C55" s="89" t="s">
        <v>879</v>
      </c>
      <c r="D55" s="138" t="s">
        <v>748</v>
      </c>
      <c r="E55" s="931" t="s">
        <v>658</v>
      </c>
      <c r="F55" s="78" t="s">
        <v>789</v>
      </c>
      <c r="G55" s="67" t="s">
        <v>659</v>
      </c>
      <c r="H55" s="69" t="s">
        <v>660</v>
      </c>
    </row>
    <row r="56" spans="1:8" s="1" customFormat="1" ht="15" customHeight="1" x14ac:dyDescent="0.15">
      <c r="A56" s="1073"/>
      <c r="B56" s="65" t="s">
        <v>163</v>
      </c>
      <c r="C56" s="90" t="s">
        <v>880</v>
      </c>
      <c r="D56" s="715" t="s">
        <v>748</v>
      </c>
      <c r="E56" s="932" t="s">
        <v>663</v>
      </c>
      <c r="F56" s="79" t="s">
        <v>664</v>
      </c>
      <c r="G56" s="65" t="s">
        <v>665</v>
      </c>
      <c r="H56" s="70" t="s">
        <v>666</v>
      </c>
    </row>
    <row r="57" spans="1:8" s="1" customFormat="1" ht="15" customHeight="1" x14ac:dyDescent="0.15">
      <c r="A57" s="1071" t="s">
        <v>54</v>
      </c>
      <c r="B57" s="71" t="s">
        <v>429</v>
      </c>
      <c r="C57" s="91" t="s">
        <v>820</v>
      </c>
      <c r="D57" s="722" t="s">
        <v>748</v>
      </c>
      <c r="E57" s="933" t="s">
        <v>667</v>
      </c>
      <c r="F57" s="80" t="s">
        <v>764</v>
      </c>
      <c r="G57" s="71" t="s">
        <v>668</v>
      </c>
      <c r="H57" s="72" t="s">
        <v>669</v>
      </c>
    </row>
    <row r="58" spans="1:8" s="1" customFormat="1" ht="15" customHeight="1" x14ac:dyDescent="0.15">
      <c r="A58" s="1073"/>
      <c r="B58" s="75" t="s">
        <v>428</v>
      </c>
      <c r="C58" s="93" t="s">
        <v>881</v>
      </c>
      <c r="D58" s="730" t="s">
        <v>748</v>
      </c>
      <c r="E58" s="935" t="s">
        <v>670</v>
      </c>
      <c r="F58" s="82" t="s">
        <v>766</v>
      </c>
      <c r="G58" s="75" t="s">
        <v>671</v>
      </c>
      <c r="H58" s="76" t="s">
        <v>672</v>
      </c>
    </row>
    <row r="59" spans="1:8" s="1" customFormat="1" ht="15" customHeight="1" x14ac:dyDescent="0.15">
      <c r="A59" s="86" t="s">
        <v>55</v>
      </c>
      <c r="B59" s="33" t="s">
        <v>427</v>
      </c>
      <c r="C59" s="95" t="s">
        <v>821</v>
      </c>
      <c r="D59" s="967" t="s">
        <v>749</v>
      </c>
      <c r="E59" s="945" t="s">
        <v>520</v>
      </c>
      <c r="F59" s="84" t="s">
        <v>802</v>
      </c>
      <c r="G59" s="64" t="s">
        <v>2</v>
      </c>
      <c r="H59" s="68" t="s">
        <v>3</v>
      </c>
    </row>
    <row r="60" spans="1:8" s="1" customFormat="1" ht="15" customHeight="1" x14ac:dyDescent="0.15">
      <c r="A60" s="87" t="s">
        <v>56</v>
      </c>
      <c r="B60" s="6" t="s">
        <v>426</v>
      </c>
      <c r="C60" s="94" t="s">
        <v>822</v>
      </c>
      <c r="D60" s="961" t="s">
        <v>748</v>
      </c>
      <c r="E60" s="936" t="s">
        <v>673</v>
      </c>
      <c r="F60" s="83" t="s">
        <v>674</v>
      </c>
      <c r="G60" s="41" t="s">
        <v>675</v>
      </c>
      <c r="H60" s="72" t="s">
        <v>676</v>
      </c>
    </row>
    <row r="61" spans="1:8" s="1" customFormat="1" ht="15" customHeight="1" x14ac:dyDescent="0.15">
      <c r="A61" s="86" t="s">
        <v>57</v>
      </c>
      <c r="B61" s="33" t="s">
        <v>183</v>
      </c>
      <c r="C61" s="95" t="s">
        <v>882</v>
      </c>
      <c r="D61" s="962" t="s">
        <v>748</v>
      </c>
      <c r="E61" s="937" t="s">
        <v>677</v>
      </c>
      <c r="F61" s="84" t="s">
        <v>767</v>
      </c>
      <c r="G61" s="64" t="s">
        <v>678</v>
      </c>
      <c r="H61" s="68" t="s">
        <v>679</v>
      </c>
    </row>
    <row r="62" spans="1:8" s="1" customFormat="1" ht="15" customHeight="1" x14ac:dyDescent="0.15">
      <c r="A62" s="87" t="s">
        <v>58</v>
      </c>
      <c r="B62" s="6" t="s">
        <v>186</v>
      </c>
      <c r="C62" s="94" t="s">
        <v>883</v>
      </c>
      <c r="D62" s="961" t="s">
        <v>748</v>
      </c>
      <c r="E62" s="936" t="s">
        <v>680</v>
      </c>
      <c r="F62" s="83" t="s">
        <v>768</v>
      </c>
      <c r="G62" s="41" t="s">
        <v>681</v>
      </c>
      <c r="H62" s="72" t="s">
        <v>682</v>
      </c>
    </row>
    <row r="63" spans="1:8" s="1" customFormat="1" ht="15" customHeight="1" x14ac:dyDescent="0.15">
      <c r="A63" s="86" t="s">
        <v>59</v>
      </c>
      <c r="B63" s="33" t="s">
        <v>184</v>
      </c>
      <c r="C63" s="95" t="s">
        <v>884</v>
      </c>
      <c r="D63" s="962" t="s">
        <v>748</v>
      </c>
      <c r="E63" s="937" t="s">
        <v>683</v>
      </c>
      <c r="F63" s="84" t="s">
        <v>796</v>
      </c>
      <c r="G63" s="64" t="s">
        <v>684</v>
      </c>
      <c r="H63" s="68" t="s">
        <v>685</v>
      </c>
    </row>
    <row r="64" spans="1:8" s="1" customFormat="1" ht="15" customHeight="1" x14ac:dyDescent="0.15">
      <c r="A64" s="87" t="s">
        <v>60</v>
      </c>
      <c r="B64" s="6" t="s">
        <v>425</v>
      </c>
      <c r="C64" s="94" t="s">
        <v>885</v>
      </c>
      <c r="D64" s="961" t="s">
        <v>748</v>
      </c>
      <c r="E64" s="936" t="s">
        <v>686</v>
      </c>
      <c r="F64" s="83" t="s">
        <v>687</v>
      </c>
      <c r="G64" s="41" t="s">
        <v>688</v>
      </c>
      <c r="H64" s="72" t="s">
        <v>689</v>
      </c>
    </row>
    <row r="65" spans="1:8" s="1" customFormat="1" ht="15" customHeight="1" x14ac:dyDescent="0.15">
      <c r="A65" s="444" t="s">
        <v>469</v>
      </c>
      <c r="B65" s="445" t="s">
        <v>470</v>
      </c>
      <c r="C65" s="446" t="s">
        <v>886</v>
      </c>
      <c r="D65" s="967" t="s">
        <v>749</v>
      </c>
      <c r="E65" s="945" t="s">
        <v>690</v>
      </c>
      <c r="F65" s="448" t="s">
        <v>747</v>
      </c>
      <c r="G65" s="447" t="s">
        <v>691</v>
      </c>
      <c r="H65" s="449" t="s">
        <v>691</v>
      </c>
    </row>
    <row r="66" spans="1:8" s="1" customFormat="1" ht="15" customHeight="1" x14ac:dyDescent="0.15">
      <c r="A66" s="87" t="s">
        <v>61</v>
      </c>
      <c r="B66" s="6" t="s">
        <v>177</v>
      </c>
      <c r="C66" s="94" t="s">
        <v>887</v>
      </c>
      <c r="D66" s="961" t="s">
        <v>748</v>
      </c>
      <c r="E66" s="936" t="s">
        <v>692</v>
      </c>
      <c r="F66" s="83" t="s">
        <v>799</v>
      </c>
      <c r="G66" s="41" t="s">
        <v>693</v>
      </c>
      <c r="H66" s="72" t="s">
        <v>694</v>
      </c>
    </row>
    <row r="67" spans="1:8" s="1" customFormat="1" ht="15" customHeight="1" x14ac:dyDescent="0.15">
      <c r="A67" s="1089" t="s">
        <v>62</v>
      </c>
      <c r="B67" s="450" t="s">
        <v>51</v>
      </c>
      <c r="C67" s="451" t="s">
        <v>888</v>
      </c>
      <c r="D67" s="968" t="s">
        <v>748</v>
      </c>
      <c r="E67" s="941" t="s">
        <v>824</v>
      </c>
      <c r="F67" s="452" t="s">
        <v>825</v>
      </c>
      <c r="G67" s="450" t="s">
        <v>700</v>
      </c>
      <c r="H67" s="449" t="s">
        <v>701</v>
      </c>
    </row>
    <row r="68" spans="1:8" s="1" customFormat="1" ht="15" customHeight="1" x14ac:dyDescent="0.15">
      <c r="A68" s="1090"/>
      <c r="B68" s="453" t="s">
        <v>424</v>
      </c>
      <c r="C68" s="454" t="s">
        <v>889</v>
      </c>
      <c r="D68" s="969" t="s">
        <v>748</v>
      </c>
      <c r="E68" s="942" t="s">
        <v>695</v>
      </c>
      <c r="F68" s="455" t="s">
        <v>890</v>
      </c>
      <c r="G68" s="453" t="s">
        <v>826</v>
      </c>
      <c r="H68" s="456" t="s">
        <v>827</v>
      </c>
    </row>
    <row r="69" spans="1:8" s="1" customFormat="1" ht="15" customHeight="1" x14ac:dyDescent="0.15">
      <c r="A69" s="1091"/>
      <c r="B69" s="457" t="s">
        <v>178</v>
      </c>
      <c r="C69" s="458" t="s">
        <v>891</v>
      </c>
      <c r="D69" s="970" t="s">
        <v>748</v>
      </c>
      <c r="E69" s="943" t="s">
        <v>696</v>
      </c>
      <c r="F69" s="459" t="s">
        <v>697</v>
      </c>
      <c r="G69" s="457" t="s">
        <v>698</v>
      </c>
      <c r="H69" s="460" t="s">
        <v>699</v>
      </c>
    </row>
    <row r="70" spans="1:8" s="1" customFormat="1" ht="15" customHeight="1" x14ac:dyDescent="0.15">
      <c r="A70" s="1081" t="s">
        <v>91</v>
      </c>
      <c r="B70" s="461" t="s">
        <v>423</v>
      </c>
      <c r="C70" s="91" t="s">
        <v>892</v>
      </c>
      <c r="D70" s="722" t="s">
        <v>748</v>
      </c>
      <c r="E70" s="933" t="s">
        <v>702</v>
      </c>
      <c r="F70" s="80" t="s">
        <v>790</v>
      </c>
      <c r="G70" s="71" t="s">
        <v>703</v>
      </c>
      <c r="H70" s="72" t="s">
        <v>704</v>
      </c>
    </row>
    <row r="71" spans="1:8" s="1" customFormat="1" ht="15" customHeight="1" x14ac:dyDescent="0.15">
      <c r="A71" s="1082"/>
      <c r="B71" s="75" t="s">
        <v>422</v>
      </c>
      <c r="C71" s="93" t="s">
        <v>893</v>
      </c>
      <c r="D71" s="730" t="s">
        <v>748</v>
      </c>
      <c r="E71" s="935" t="s">
        <v>705</v>
      </c>
      <c r="F71" s="82" t="s">
        <v>791</v>
      </c>
      <c r="G71" s="75" t="s">
        <v>706</v>
      </c>
      <c r="H71" s="76" t="s">
        <v>707</v>
      </c>
    </row>
    <row r="72" spans="1:8" x14ac:dyDescent="0.15">
      <c r="A72" s="444" t="s">
        <v>31</v>
      </c>
      <c r="B72" s="445" t="s">
        <v>421</v>
      </c>
      <c r="C72" s="446" t="s">
        <v>894</v>
      </c>
      <c r="D72" s="967" t="s">
        <v>748</v>
      </c>
      <c r="E72" s="944" t="s">
        <v>708</v>
      </c>
      <c r="F72" s="448" t="s">
        <v>709</v>
      </c>
      <c r="G72" s="447" t="s">
        <v>710</v>
      </c>
      <c r="H72" s="449" t="s">
        <v>711</v>
      </c>
    </row>
    <row r="73" spans="1:8" ht="14.25" thickBot="1" x14ac:dyDescent="0.2">
      <c r="A73" s="462" t="s">
        <v>31</v>
      </c>
      <c r="B73" s="463" t="s">
        <v>420</v>
      </c>
      <c r="C73" s="464" t="s">
        <v>895</v>
      </c>
      <c r="D73" s="971" t="s">
        <v>748</v>
      </c>
      <c r="E73" s="925" t="s">
        <v>712</v>
      </c>
      <c r="F73" s="466" t="s">
        <v>713</v>
      </c>
      <c r="G73" s="465" t="s">
        <v>714</v>
      </c>
      <c r="H73" s="467" t="s">
        <v>715</v>
      </c>
    </row>
    <row r="74" spans="1:8" x14ac:dyDescent="0.15">
      <c r="B74"/>
      <c r="E74"/>
      <c r="H74"/>
    </row>
    <row r="75" spans="1:8" x14ac:dyDescent="0.15">
      <c r="B75"/>
      <c r="E75"/>
      <c r="H75"/>
    </row>
  </sheetData>
  <mergeCells count="20">
    <mergeCell ref="A70:A71"/>
    <mergeCell ref="G1:G2"/>
    <mergeCell ref="H1:H2"/>
    <mergeCell ref="C1:C2"/>
    <mergeCell ref="B1:B2"/>
    <mergeCell ref="F1:F2"/>
    <mergeCell ref="A31:A33"/>
    <mergeCell ref="A19:A22"/>
    <mergeCell ref="A67:A69"/>
    <mergeCell ref="A54:A56"/>
    <mergeCell ref="A57:A58"/>
    <mergeCell ref="A37:A40"/>
    <mergeCell ref="A34:A36"/>
    <mergeCell ref="A41:A47"/>
    <mergeCell ref="A48:A53"/>
    <mergeCell ref="A1:A2"/>
    <mergeCell ref="A13:A18"/>
    <mergeCell ref="A4:A12"/>
    <mergeCell ref="A25:A27"/>
    <mergeCell ref="D1:E2"/>
  </mergeCells>
  <phoneticPr fontId="2"/>
  <printOptions horizontalCentered="1" verticalCentered="1"/>
  <pageMargins left="0.51181102362204722" right="0.23622047244094491" top="0.39370078740157483" bottom="0" header="0.19685039370078741" footer="0"/>
  <pageSetup paperSize="9" scale="79" orientation="portrait" r:id="rId1"/>
  <headerFooter alignWithMargins="0">
    <oddHeader>&amp;C&amp;"ＭＳ Ｐゴシック,太字"&amp;16公共図書館一覧&amp;R&amp;9公共図書館調査（２０２５年度）</oddHeader>
    <oddFooter>&amp;C--1--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FF00"/>
    <pageSetUpPr fitToPage="1"/>
  </sheetPr>
  <dimension ref="A1:U91"/>
  <sheetViews>
    <sheetView zoomScaleNormal="100" workbookViewId="0">
      <selection activeCell="E3" sqref="E3"/>
    </sheetView>
  </sheetViews>
  <sheetFormatPr defaultRowHeight="13.5" x14ac:dyDescent="0.15"/>
  <cols>
    <col min="1" max="1" width="2.75" customWidth="1"/>
    <col min="2" max="2" width="9.375" customWidth="1"/>
    <col min="3" max="3" width="5.5" customWidth="1"/>
    <col min="4" max="4" width="12.875" customWidth="1"/>
    <col min="5" max="5" width="26.75" customWidth="1"/>
    <col min="6" max="6" width="23.625" customWidth="1"/>
    <col min="7" max="7" width="29.125" customWidth="1"/>
    <col min="8" max="8" width="9.5" style="12" customWidth="1"/>
    <col min="9" max="9" width="2.5" style="44" customWidth="1"/>
    <col min="10" max="10" width="9.625" style="413" customWidth="1"/>
    <col min="11" max="11" width="8.75" style="31" customWidth="1"/>
    <col min="12" max="12" width="4.625" style="7" customWidth="1"/>
    <col min="13" max="13" width="3.75" style="7" customWidth="1"/>
    <col min="14" max="14" width="6.75" style="7" customWidth="1"/>
    <col min="15" max="15" width="10.625" customWidth="1"/>
  </cols>
  <sheetData>
    <row r="1" spans="1:21" s="2" customFormat="1" ht="18" customHeight="1" x14ac:dyDescent="0.15">
      <c r="A1" s="1109" t="s">
        <v>26</v>
      </c>
      <c r="B1" s="1110" t="s">
        <v>96</v>
      </c>
      <c r="C1" s="1106" t="s">
        <v>181</v>
      </c>
      <c r="D1" s="1123" t="s">
        <v>80</v>
      </c>
      <c r="E1" s="1123"/>
      <c r="F1" s="1123"/>
      <c r="G1" s="1123"/>
      <c r="H1" s="1123"/>
      <c r="I1" s="1123"/>
      <c r="J1" s="1123"/>
      <c r="K1" s="1125" t="s">
        <v>83</v>
      </c>
      <c r="L1" s="1131" t="s">
        <v>187</v>
      </c>
      <c r="M1" s="1123" t="s">
        <v>188</v>
      </c>
      <c r="N1" s="1123"/>
      <c r="O1" s="1124"/>
    </row>
    <row r="2" spans="1:21" s="2" customFormat="1" ht="18" customHeight="1" thickBot="1" x14ac:dyDescent="0.2">
      <c r="A2" s="1109"/>
      <c r="B2" s="1111"/>
      <c r="C2" s="1107"/>
      <c r="D2" s="1128" t="s">
        <v>81</v>
      </c>
      <c r="E2" s="1129"/>
      <c r="F2" s="1129"/>
      <c r="G2" s="1130"/>
      <c r="H2" s="1127" t="s">
        <v>82</v>
      </c>
      <c r="I2" s="1127"/>
      <c r="J2" s="1127"/>
      <c r="K2" s="1126"/>
      <c r="L2" s="1132"/>
      <c r="M2" s="154" t="s">
        <v>194</v>
      </c>
      <c r="N2" s="154" t="s">
        <v>78</v>
      </c>
      <c r="O2" s="161" t="s">
        <v>92</v>
      </c>
    </row>
    <row r="3" spans="1:21" s="1" customFormat="1" ht="18" customHeight="1" x14ac:dyDescent="0.15">
      <c r="A3" s="29"/>
      <c r="B3" s="859" t="s">
        <v>39</v>
      </c>
      <c r="C3" s="441" t="s">
        <v>6</v>
      </c>
      <c r="D3" s="860" t="e">
        <f ca="1">IF(INDIRECT($C3&amp;"!"&amp;"$C$54")="","-","毎週"&amp;INDIRECT($C3&amp;"!"&amp;"$C$54")&amp;"曜日")</f>
        <v>#REF!</v>
      </c>
      <c r="E3" s="861" t="e">
        <f ca="1">INDIRECT($C3&amp;"!"&amp;"$C$57")&amp;" "&amp;INDIRECT($C3&amp;"!"&amp;"$D$57")&amp;" "&amp;INDIRECT($C3&amp;"!"&amp;"$E$57")&amp;" "&amp;INDIRECT($C3&amp;"!"&amp;"$F$57")</f>
        <v>#REF!</v>
      </c>
      <c r="F3" s="862" t="e">
        <f ca="1">IF(INDIRECT($C3&amp;"!"&amp;"$C$58")="","-","毎月"&amp;INDIRECT($C3&amp;"!"&amp;"$C$58")&amp;"曜日")</f>
        <v>#REF!</v>
      </c>
      <c r="G3" s="863" t="e">
        <f ca="1">INDIRECT($C3&amp;"!"&amp;"$C$59")</f>
        <v>#REF!</v>
      </c>
      <c r="H3" s="864" t="e">
        <f ca="1">DBCS(INDIRECT($C3&amp;"!"&amp;"$C$64"))</f>
        <v>#REF!</v>
      </c>
      <c r="I3" s="865" t="s">
        <v>164</v>
      </c>
      <c r="J3" s="866" t="e">
        <f ca="1">DBCS(INDIRECT($C3&amp;"!"&amp;"$C$65"))</f>
        <v>#REF!</v>
      </c>
      <c r="K3" s="867" t="e">
        <f>#REF!</f>
        <v>#REF!</v>
      </c>
      <c r="L3" s="868" t="s">
        <v>23</v>
      </c>
      <c r="M3" s="869" t="e">
        <f ca="1">IF(INDIRECT($C3&amp;"!"&amp;"$C$44")="","-",INDIRECT($C3&amp;"!"&amp;"$C$44"))</f>
        <v>#REF!</v>
      </c>
      <c r="N3" s="869" t="e">
        <f ca="1">IF(INDIRECT($C3&amp;"!"&amp;"$C$47")="","-",INDIRECT($C3&amp;"!"&amp;"$C$47"))</f>
        <v>#REF!</v>
      </c>
      <c r="O3" s="870" t="e">
        <f ca="1">IF(INDIRECT($C3&amp;"!"&amp;"$C$48")="","-",INDIRECT($C3&amp;"!"&amp;"$C$48"))</f>
        <v>#REF!</v>
      </c>
    </row>
    <row r="4" spans="1:21" s="1" customFormat="1" ht="18" customHeight="1" x14ac:dyDescent="0.15">
      <c r="A4" s="29"/>
      <c r="B4" s="1101" t="s">
        <v>40</v>
      </c>
      <c r="C4" s="850" t="s">
        <v>10</v>
      </c>
      <c r="D4" s="1116" t="e">
        <f t="shared" ref="D4:D9" ca="1" si="0">INDIRECT($C4&amp;"!"&amp;"$F$41")</f>
        <v>#REF!</v>
      </c>
      <c r="E4" s="1118" t="e">
        <f ca="1">INDIRECT($C4&amp;"!"&amp;"$F$44")</f>
        <v>#REF!</v>
      </c>
      <c r="F4" s="851" t="e">
        <f ca="1">INDIRECT($C4&amp;"!"&amp;"$F$42")</f>
        <v>#REF!</v>
      </c>
      <c r="G4" s="852" t="e">
        <f ca="1">INDIRECT($C4&amp;"!"&amp;"$F$45")</f>
        <v>#REF!</v>
      </c>
      <c r="H4" s="853" t="e">
        <f t="shared" ref="H4:H19" ca="1" si="1">INDIRECT($C4&amp;"!"&amp;"$F$48")</f>
        <v>#REF!</v>
      </c>
      <c r="I4" s="854" t="s">
        <v>164</v>
      </c>
      <c r="J4" s="855" t="e">
        <f t="shared" ref="J4:J19" ca="1" si="2">INDIRECT($C4&amp;"!"&amp;"$F$49")</f>
        <v>#REF!</v>
      </c>
      <c r="K4" s="1133" t="e">
        <f>VLOOKUP(B4,#REF!,4,FALSE)</f>
        <v>#REF!</v>
      </c>
      <c r="L4" s="856" t="e">
        <f ca="1">INDIRECT($C4&amp;"!"&amp;"$F$33")*1</f>
        <v>#REF!</v>
      </c>
      <c r="M4" s="857" t="e">
        <f ca="1">INDIRECT($C4&amp;"!"&amp;"$F$34")</f>
        <v>#REF!</v>
      </c>
      <c r="N4" s="857" t="e">
        <f ca="1">INDIRECT($C4&amp;"!"&amp;"$F$37")</f>
        <v>#REF!</v>
      </c>
      <c r="O4" s="858" t="e">
        <f ca="1">INDIRECT($C4&amp;"!"&amp;"$F$38")</f>
        <v>#REF!</v>
      </c>
      <c r="T4" s="1" t="e">
        <f ca="1">J4+L4+N4+P4+R4</f>
        <v>#REF!</v>
      </c>
      <c r="U4" s="377" t="e">
        <f ca="1">K4+M4+O4+Q4+S4</f>
        <v>#REF!</v>
      </c>
    </row>
    <row r="5" spans="1:21" s="1" customFormat="1" ht="18" customHeight="1" x14ac:dyDescent="0.15">
      <c r="A5" s="29"/>
      <c r="B5" s="1101"/>
      <c r="C5" s="144" t="s">
        <v>148</v>
      </c>
      <c r="D5" s="1114"/>
      <c r="E5" s="1119"/>
      <c r="F5" s="1121" t="e">
        <f ca="1">INDIRECT($C5&amp;"!"&amp;"$F$42")</f>
        <v>#REF!</v>
      </c>
      <c r="G5" s="711" t="e">
        <f t="shared" ref="G5:G12" ca="1" si="3">INDIRECT($C5&amp;"!"&amp;"$F$45")</f>
        <v>#REF!</v>
      </c>
      <c r="H5" s="138" t="e">
        <f t="shared" ca="1" si="1"/>
        <v>#REF!</v>
      </c>
      <c r="I5" s="139" t="s">
        <v>164</v>
      </c>
      <c r="J5" s="162" t="e">
        <f t="shared" ca="1" si="2"/>
        <v>#REF!</v>
      </c>
      <c r="K5" s="1134"/>
      <c r="L5" s="137" t="e">
        <f ca="1">INDIRECT($C5&amp;"!"&amp;"$F$33")*1</f>
        <v>#REF!</v>
      </c>
      <c r="M5" s="334" t="e">
        <f t="shared" ref="M5:M12" ca="1" si="4">INDIRECT($C5&amp;"!"&amp;"$F$34")</f>
        <v>#REF!</v>
      </c>
      <c r="N5" s="334" t="e">
        <f t="shared" ref="N5:N12" ca="1" si="5">INDIRECT($C5&amp;"!"&amp;"$F$37")</f>
        <v>#REF!</v>
      </c>
      <c r="O5" s="712" t="e">
        <f t="shared" ref="O5:O12" ca="1" si="6">INDIRECT($C5&amp;"!"&amp;"$F$38")</f>
        <v>#REF!</v>
      </c>
      <c r="T5" s="1" t="e">
        <f ca="1">+J5+L5+N5+P5+R5</f>
        <v>#REF!</v>
      </c>
      <c r="U5" s="377" t="e">
        <f ca="1">+K5+M5+O5+Q5+S5</f>
        <v>#REF!</v>
      </c>
    </row>
    <row r="6" spans="1:21" s="1" customFormat="1" ht="18" customHeight="1" x14ac:dyDescent="0.15">
      <c r="A6" s="29"/>
      <c r="B6" s="1101"/>
      <c r="C6" s="144" t="s">
        <v>14</v>
      </c>
      <c r="D6" s="1117"/>
      <c r="E6" s="1120"/>
      <c r="F6" s="1122"/>
      <c r="G6" s="711" t="e">
        <f t="shared" ca="1" si="3"/>
        <v>#REF!</v>
      </c>
      <c r="H6" s="138" t="e">
        <f t="shared" ca="1" si="1"/>
        <v>#REF!</v>
      </c>
      <c r="I6" s="139" t="s">
        <v>164</v>
      </c>
      <c r="J6" s="162" t="e">
        <f t="shared" ca="1" si="2"/>
        <v>#REF!</v>
      </c>
      <c r="K6" s="1134"/>
      <c r="L6" s="137" t="e">
        <f t="shared" ref="L6:L12" ca="1" si="7">INDIRECT($C6&amp;"!"&amp;"$F$33")*1</f>
        <v>#REF!</v>
      </c>
      <c r="M6" s="334" t="e">
        <f t="shared" ca="1" si="4"/>
        <v>#REF!</v>
      </c>
      <c r="N6" s="334" t="e">
        <f t="shared" ca="1" si="5"/>
        <v>#REF!</v>
      </c>
      <c r="O6" s="712" t="e">
        <f t="shared" ca="1" si="6"/>
        <v>#REF!</v>
      </c>
      <c r="T6" s="1" t="e">
        <f ca="1">+J6+L6+N6+P6+R6</f>
        <v>#REF!</v>
      </c>
      <c r="U6" s="377" t="e">
        <f ca="1">+K6+M6+O6+Q6+S6</f>
        <v>#REF!</v>
      </c>
    </row>
    <row r="7" spans="1:21" s="1" customFormat="1" ht="18" customHeight="1" x14ac:dyDescent="0.15">
      <c r="A7" s="29"/>
      <c r="B7" s="1101"/>
      <c r="C7" s="144" t="s">
        <v>11</v>
      </c>
      <c r="D7" s="820" t="e">
        <f t="shared" ca="1" si="0"/>
        <v>#REF!</v>
      </c>
      <c r="E7" s="89" t="e">
        <f t="shared" ref="E7:E12" ca="1" si="8">INDIRECT($C7&amp;"!"&amp;"$F$44")</f>
        <v>#REF!</v>
      </c>
      <c r="F7" s="89" t="e">
        <f ca="1">INDIRECT($C7&amp;"!"&amp;"$F$42")</f>
        <v>#REF!</v>
      </c>
      <c r="G7" s="711" t="e">
        <f t="shared" ca="1" si="3"/>
        <v>#REF!</v>
      </c>
      <c r="H7" s="138" t="e">
        <f t="shared" ca="1" si="1"/>
        <v>#REF!</v>
      </c>
      <c r="I7" s="139" t="s">
        <v>164</v>
      </c>
      <c r="J7" s="162" t="e">
        <f t="shared" ca="1" si="2"/>
        <v>#REF!</v>
      </c>
      <c r="K7" s="1134"/>
      <c r="L7" s="137" t="e">
        <f t="shared" ca="1" si="7"/>
        <v>#REF!</v>
      </c>
      <c r="M7" s="334" t="e">
        <f t="shared" ca="1" si="4"/>
        <v>#REF!</v>
      </c>
      <c r="N7" s="334" t="e">
        <f t="shared" ca="1" si="5"/>
        <v>#REF!</v>
      </c>
      <c r="O7" s="712" t="e">
        <f t="shared" ca="1" si="6"/>
        <v>#REF!</v>
      </c>
    </row>
    <row r="8" spans="1:21" s="1" customFormat="1" ht="18" customHeight="1" x14ac:dyDescent="0.15">
      <c r="A8" s="1112"/>
      <c r="B8" s="1101"/>
      <c r="C8" s="144" t="s">
        <v>12</v>
      </c>
      <c r="D8" s="820" t="e">
        <f t="shared" ca="1" si="0"/>
        <v>#REF!</v>
      </c>
      <c r="E8" s="89" t="e">
        <f t="shared" ca="1" si="8"/>
        <v>#REF!</v>
      </c>
      <c r="F8" s="821" t="e">
        <f t="shared" ref="F8:F12" ca="1" si="9">INDIRECT($C8&amp;"!"&amp;"$F$42")</f>
        <v>#REF!</v>
      </c>
      <c r="G8" s="711" t="e">
        <f t="shared" ca="1" si="3"/>
        <v>#REF!</v>
      </c>
      <c r="H8" s="138" t="e">
        <f t="shared" ca="1" si="1"/>
        <v>#REF!</v>
      </c>
      <c r="I8" s="139" t="s">
        <v>164</v>
      </c>
      <c r="J8" s="162" t="e">
        <f t="shared" ca="1" si="2"/>
        <v>#REF!</v>
      </c>
      <c r="K8" s="1134"/>
      <c r="L8" s="141" t="e">
        <f t="shared" ca="1" si="7"/>
        <v>#REF!</v>
      </c>
      <c r="M8" s="334" t="e">
        <f t="shared" ca="1" si="4"/>
        <v>#REF!</v>
      </c>
      <c r="N8" s="334" t="e">
        <f t="shared" ca="1" si="5"/>
        <v>#REF!</v>
      </c>
      <c r="O8" s="712" t="e">
        <f t="shared" ca="1" si="6"/>
        <v>#REF!</v>
      </c>
    </row>
    <row r="9" spans="1:21" s="1" customFormat="1" ht="18" customHeight="1" x14ac:dyDescent="0.15">
      <c r="A9" s="1112"/>
      <c r="B9" s="1101"/>
      <c r="C9" s="144" t="s">
        <v>128</v>
      </c>
      <c r="D9" s="1113" t="e">
        <f t="shared" ca="1" si="0"/>
        <v>#REF!</v>
      </c>
      <c r="E9" s="89" t="e">
        <f t="shared" ca="1" si="8"/>
        <v>#REF!</v>
      </c>
      <c r="F9" s="821" t="e">
        <f t="shared" ca="1" si="9"/>
        <v>#REF!</v>
      </c>
      <c r="G9" s="711" t="e">
        <f t="shared" ca="1" si="3"/>
        <v>#REF!</v>
      </c>
      <c r="H9" s="138" t="e">
        <f t="shared" ca="1" si="1"/>
        <v>#REF!</v>
      </c>
      <c r="I9" s="139" t="s">
        <v>164</v>
      </c>
      <c r="J9" s="162" t="e">
        <f t="shared" ca="1" si="2"/>
        <v>#REF!</v>
      </c>
      <c r="K9" s="1134"/>
      <c r="L9" s="137" t="e">
        <f t="shared" ca="1" si="7"/>
        <v>#REF!</v>
      </c>
      <c r="M9" s="334" t="e">
        <f t="shared" ca="1" si="4"/>
        <v>#REF!</v>
      </c>
      <c r="N9" s="334" t="e">
        <f t="shared" ca="1" si="5"/>
        <v>#REF!</v>
      </c>
      <c r="O9" s="712" t="e">
        <f t="shared" ca="1" si="6"/>
        <v>#REF!</v>
      </c>
    </row>
    <row r="10" spans="1:21" s="1" customFormat="1" ht="18" customHeight="1" x14ac:dyDescent="0.15">
      <c r="A10" s="29"/>
      <c r="B10" s="1101"/>
      <c r="C10" s="144" t="s">
        <v>16</v>
      </c>
      <c r="D10" s="1114"/>
      <c r="E10" s="89" t="e">
        <f t="shared" ca="1" si="8"/>
        <v>#REF!</v>
      </c>
      <c r="F10" s="821" t="e">
        <f t="shared" ca="1" si="9"/>
        <v>#REF!</v>
      </c>
      <c r="G10" s="711" t="e">
        <f t="shared" ca="1" si="3"/>
        <v>#REF!</v>
      </c>
      <c r="H10" s="138" t="e">
        <f t="shared" ca="1" si="1"/>
        <v>#REF!</v>
      </c>
      <c r="I10" s="139" t="s">
        <v>164</v>
      </c>
      <c r="J10" s="162" t="e">
        <f t="shared" ca="1" si="2"/>
        <v>#REF!</v>
      </c>
      <c r="K10" s="1134"/>
      <c r="L10" s="137" t="e">
        <f t="shared" ca="1" si="7"/>
        <v>#REF!</v>
      </c>
      <c r="M10" s="334" t="e">
        <f t="shared" ca="1" si="4"/>
        <v>#REF!</v>
      </c>
      <c r="N10" s="334" t="e">
        <f t="shared" ca="1" si="5"/>
        <v>#REF!</v>
      </c>
      <c r="O10" s="712" t="e">
        <f t="shared" ca="1" si="6"/>
        <v>#REF!</v>
      </c>
    </row>
    <row r="11" spans="1:21" s="1" customFormat="1" ht="18" customHeight="1" x14ac:dyDescent="0.15">
      <c r="A11" s="29"/>
      <c r="B11" s="1101"/>
      <c r="C11" s="144" t="s">
        <v>216</v>
      </c>
      <c r="D11" s="1114"/>
      <c r="E11" s="89" t="e">
        <f t="shared" ca="1" si="8"/>
        <v>#REF!</v>
      </c>
      <c r="F11" s="821" t="e">
        <f t="shared" ca="1" si="9"/>
        <v>#REF!</v>
      </c>
      <c r="G11" s="711" t="e">
        <f t="shared" ca="1" si="3"/>
        <v>#REF!</v>
      </c>
      <c r="H11" s="138" t="e">
        <f t="shared" ca="1" si="1"/>
        <v>#REF!</v>
      </c>
      <c r="I11" s="139" t="s">
        <v>164</v>
      </c>
      <c r="J11" s="162" t="e">
        <f t="shared" ca="1" si="2"/>
        <v>#REF!</v>
      </c>
      <c r="K11" s="1134"/>
      <c r="L11" s="137" t="e">
        <f t="shared" ca="1" si="7"/>
        <v>#REF!</v>
      </c>
      <c r="M11" s="334" t="e">
        <f t="shared" ca="1" si="4"/>
        <v>#REF!</v>
      </c>
      <c r="N11" s="334" t="e">
        <f t="shared" ca="1" si="5"/>
        <v>#REF!</v>
      </c>
      <c r="O11" s="712" t="e">
        <f t="shared" ca="1" si="6"/>
        <v>#REF!</v>
      </c>
    </row>
    <row r="12" spans="1:21" s="1" customFormat="1" ht="18" customHeight="1" x14ac:dyDescent="0.15">
      <c r="A12" s="29"/>
      <c r="B12" s="1101"/>
      <c r="C12" s="157" t="s">
        <v>15</v>
      </c>
      <c r="D12" s="1115"/>
      <c r="E12" s="90" t="e">
        <f t="shared" ca="1" si="8"/>
        <v>#REF!</v>
      </c>
      <c r="F12" s="825" t="e">
        <f t="shared" ca="1" si="9"/>
        <v>#REF!</v>
      </c>
      <c r="G12" s="714" t="e">
        <f t="shared" ca="1" si="3"/>
        <v>#REF!</v>
      </c>
      <c r="H12" s="715" t="e">
        <f t="shared" ca="1" si="1"/>
        <v>#REF!</v>
      </c>
      <c r="I12" s="158" t="s">
        <v>164</v>
      </c>
      <c r="J12" s="716" t="e">
        <f t="shared" ca="1" si="2"/>
        <v>#REF!</v>
      </c>
      <c r="K12" s="1134"/>
      <c r="L12" s="713" t="e">
        <f t="shared" ca="1" si="7"/>
        <v>#REF!</v>
      </c>
      <c r="M12" s="288" t="e">
        <f t="shared" ca="1" si="4"/>
        <v>#REF!</v>
      </c>
      <c r="N12" s="288" t="e">
        <f t="shared" ca="1" si="5"/>
        <v>#REF!</v>
      </c>
      <c r="O12" s="742" t="e">
        <f t="shared" ca="1" si="6"/>
        <v>#REF!</v>
      </c>
    </row>
    <row r="13" spans="1:21" s="1" customFormat="1" ht="18" customHeight="1" x14ac:dyDescent="0.15">
      <c r="A13" s="29"/>
      <c r="B13" s="1101"/>
      <c r="C13" s="332" t="s">
        <v>174</v>
      </c>
      <c r="D13" s="1136"/>
      <c r="E13" s="1137"/>
      <c r="F13" s="1137"/>
      <c r="G13" s="1137"/>
      <c r="H13" s="1137"/>
      <c r="I13" s="1137"/>
      <c r="J13" s="1138"/>
      <c r="K13" s="1135"/>
      <c r="L13" s="666" t="e">
        <f ca="1">SUM(L4:L12)</f>
        <v>#REF!</v>
      </c>
      <c r="M13" s="666" t="e">
        <f ca="1">SUM(M4:M12)</f>
        <v>#REF!</v>
      </c>
      <c r="N13" s="666" t="e">
        <f ca="1">SUM(N4:N12)</f>
        <v>#REF!</v>
      </c>
      <c r="O13" s="287"/>
    </row>
    <row r="14" spans="1:21" s="1" customFormat="1" ht="18" customHeight="1" x14ac:dyDescent="0.15">
      <c r="A14" s="29"/>
      <c r="B14" s="1102" t="s">
        <v>41</v>
      </c>
      <c r="C14" s="215" t="s">
        <v>130</v>
      </c>
      <c r="D14" s="91" t="e">
        <f ca="1">INDIRECT($C14&amp;"!"&amp;"$F$41")</f>
        <v>#REF!</v>
      </c>
      <c r="E14" s="721" t="e">
        <f ca="1">INDIRECT($C14&amp;"!"&amp;"$F$44")</f>
        <v>#REF!</v>
      </c>
      <c r="F14" s="838" t="e">
        <f ca="1">INDIRECT($C14&amp;"!"&amp;"$F$42")</f>
        <v>#REF!</v>
      </c>
      <c r="G14" s="232" t="e">
        <f ca="1">INDIRECT($C14&amp;"!"&amp;"$F$45")</f>
        <v>#REF!</v>
      </c>
      <c r="H14" s="722" t="e">
        <f t="shared" ca="1" si="1"/>
        <v>#REF!</v>
      </c>
      <c r="I14" s="723" t="s">
        <v>164</v>
      </c>
      <c r="J14" s="724" t="e">
        <f t="shared" ca="1" si="2"/>
        <v>#REF!</v>
      </c>
      <c r="K14" s="1139" t="e">
        <f>VLOOKUP(B14,#REF!,4,FALSE)</f>
        <v>#REF!</v>
      </c>
      <c r="L14" s="217" t="e">
        <f t="shared" ref="L14:L19" ca="1" si="10">INDIRECT($C14&amp;"!"&amp;"$F$33")*1</f>
        <v>#REF!</v>
      </c>
      <c r="M14" s="217" t="e">
        <f ca="1">INDIRECT($C14&amp;"!"&amp;"$F$34")</f>
        <v>#REF!</v>
      </c>
      <c r="N14" s="217" t="e">
        <f ca="1">INDIRECT($C14&amp;"!"&amp;"$F$37")</f>
        <v>#REF!</v>
      </c>
      <c r="O14" s="241" t="e">
        <f ca="1">INDIRECT($C14&amp;"!"&amp;"$F$38")</f>
        <v>#REF!</v>
      </c>
    </row>
    <row r="15" spans="1:21" s="1" customFormat="1" ht="18" customHeight="1" x14ac:dyDescent="0.15">
      <c r="A15" s="29"/>
      <c r="B15" s="1103"/>
      <c r="C15" s="146" t="s">
        <v>149</v>
      </c>
      <c r="D15" s="92" t="e">
        <f t="shared" ref="D15:D19" ca="1" si="11">INDIRECT($C15&amp;"!"&amp;"$F$41")</f>
        <v>#REF!</v>
      </c>
      <c r="E15" s="725" t="e">
        <f t="shared" ref="E15:E19" ca="1" si="12">INDIRECT($C15&amp;"!"&amp;"$F$44")</f>
        <v>#REF!</v>
      </c>
      <c r="F15" s="839" t="e">
        <f t="shared" ref="F15:F19" ca="1" si="13">INDIRECT($C15&amp;"!"&amp;"$F$42")</f>
        <v>#REF!</v>
      </c>
      <c r="G15" s="726" t="e">
        <f t="shared" ref="G15:G19" ca="1" si="14">INDIRECT($C15&amp;"!"&amp;"$F$45")</f>
        <v>#REF!</v>
      </c>
      <c r="H15" s="717" t="e">
        <f t="shared" ca="1" si="1"/>
        <v>#REF!</v>
      </c>
      <c r="I15" s="718" t="s">
        <v>164</v>
      </c>
      <c r="J15" s="719" t="e">
        <f t="shared" ca="1" si="2"/>
        <v>#REF!</v>
      </c>
      <c r="K15" s="1140"/>
      <c r="L15" s="149" t="e">
        <f t="shared" ca="1" si="10"/>
        <v>#REF!</v>
      </c>
      <c r="M15" s="149" t="e">
        <f t="shared" ref="M15:M19" ca="1" si="15">INDIRECT($C15&amp;"!"&amp;"$F$34")</f>
        <v>#REF!</v>
      </c>
      <c r="N15" s="149" t="e">
        <f t="shared" ref="N15:N19" ca="1" si="16">INDIRECT($C15&amp;"!"&amp;"$F$37")</f>
        <v>#REF!</v>
      </c>
      <c r="O15" s="727" t="e">
        <f t="shared" ref="O15:O19" ca="1" si="17">INDIRECT($C15&amp;"!"&amp;"$F$38")</f>
        <v>#REF!</v>
      </c>
    </row>
    <row r="16" spans="1:21" s="1" customFormat="1" ht="18" customHeight="1" x14ac:dyDescent="0.15">
      <c r="A16" s="29"/>
      <c r="B16" s="1103"/>
      <c r="C16" s="146" t="s">
        <v>205</v>
      </c>
      <c r="D16" s="92" t="e">
        <f t="shared" ca="1" si="11"/>
        <v>#REF!</v>
      </c>
      <c r="E16" s="725" t="e">
        <f t="shared" ca="1" si="12"/>
        <v>#REF!</v>
      </c>
      <c r="F16" s="839" t="e">
        <f t="shared" ca="1" si="13"/>
        <v>#REF!</v>
      </c>
      <c r="G16" s="726" t="e">
        <f t="shared" ca="1" si="14"/>
        <v>#REF!</v>
      </c>
      <c r="H16" s="717" t="e">
        <f t="shared" ca="1" si="1"/>
        <v>#REF!</v>
      </c>
      <c r="I16" s="718" t="s">
        <v>164</v>
      </c>
      <c r="J16" s="719" t="e">
        <f t="shared" ca="1" si="2"/>
        <v>#REF!</v>
      </c>
      <c r="K16" s="1140"/>
      <c r="L16" s="149" t="e">
        <f t="shared" ca="1" si="10"/>
        <v>#REF!</v>
      </c>
      <c r="M16" s="149" t="e">
        <f t="shared" ca="1" si="15"/>
        <v>#REF!</v>
      </c>
      <c r="N16" s="149" t="e">
        <f t="shared" ca="1" si="16"/>
        <v>#REF!</v>
      </c>
      <c r="O16" s="727" t="e">
        <f t="shared" ca="1" si="17"/>
        <v>#REF!</v>
      </c>
    </row>
    <row r="17" spans="1:15" s="1" customFormat="1" ht="18" customHeight="1" x14ac:dyDescent="0.15">
      <c r="A17" s="29"/>
      <c r="B17" s="1103"/>
      <c r="C17" s="146" t="s">
        <v>131</v>
      </c>
      <c r="D17" s="92" t="e">
        <f t="shared" ca="1" si="11"/>
        <v>#REF!</v>
      </c>
      <c r="E17" s="725" t="e">
        <f t="shared" ca="1" si="12"/>
        <v>#REF!</v>
      </c>
      <c r="F17" s="839" t="e">
        <f t="shared" ca="1" si="13"/>
        <v>#REF!</v>
      </c>
      <c r="G17" s="726" t="e">
        <f t="shared" ca="1" si="14"/>
        <v>#REF!</v>
      </c>
      <c r="H17" s="717" t="e">
        <f t="shared" ca="1" si="1"/>
        <v>#REF!</v>
      </c>
      <c r="I17" s="718" t="s">
        <v>164</v>
      </c>
      <c r="J17" s="719" t="e">
        <f t="shared" ca="1" si="2"/>
        <v>#REF!</v>
      </c>
      <c r="K17" s="1140"/>
      <c r="L17" s="149" t="e">
        <f t="shared" ca="1" si="10"/>
        <v>#REF!</v>
      </c>
      <c r="M17" s="149" t="e">
        <f t="shared" ca="1" si="15"/>
        <v>#REF!</v>
      </c>
      <c r="N17" s="149" t="e">
        <f t="shared" ca="1" si="16"/>
        <v>#REF!</v>
      </c>
      <c r="O17" s="727" t="e">
        <f t="shared" ca="1" si="17"/>
        <v>#REF!</v>
      </c>
    </row>
    <row r="18" spans="1:15" s="1" customFormat="1" ht="18" customHeight="1" x14ac:dyDescent="0.15">
      <c r="A18" s="29"/>
      <c r="B18" s="1103"/>
      <c r="C18" s="146" t="s">
        <v>175</v>
      </c>
      <c r="D18" s="837" t="e">
        <f t="shared" ca="1" si="11"/>
        <v>#REF!</v>
      </c>
      <c r="E18" s="725" t="e">
        <f t="shared" ca="1" si="12"/>
        <v>#REF!</v>
      </c>
      <c r="F18" s="840" t="e">
        <f t="shared" ca="1" si="13"/>
        <v>#REF!</v>
      </c>
      <c r="G18" s="726" t="e">
        <f t="shared" ca="1" si="14"/>
        <v>#REF!</v>
      </c>
      <c r="H18" s="717" t="e">
        <f t="shared" ca="1" si="1"/>
        <v>#REF!</v>
      </c>
      <c r="I18" s="718" t="s">
        <v>164</v>
      </c>
      <c r="J18" s="719" t="e">
        <f t="shared" ca="1" si="2"/>
        <v>#REF!</v>
      </c>
      <c r="K18" s="1140"/>
      <c r="L18" s="149" t="e">
        <f t="shared" ca="1" si="10"/>
        <v>#REF!</v>
      </c>
      <c r="M18" s="149" t="e">
        <f t="shared" ca="1" si="15"/>
        <v>#REF!</v>
      </c>
      <c r="N18" s="149" t="e">
        <f t="shared" ca="1" si="16"/>
        <v>#REF!</v>
      </c>
      <c r="O18" s="727" t="e">
        <f t="shared" ca="1" si="17"/>
        <v>#REF!</v>
      </c>
    </row>
    <row r="19" spans="1:15" s="1" customFormat="1" ht="18" customHeight="1" x14ac:dyDescent="0.15">
      <c r="A19" s="29"/>
      <c r="B19" s="1103"/>
      <c r="C19" s="156" t="s">
        <v>176</v>
      </c>
      <c r="D19" s="836" t="e">
        <f t="shared" ca="1" si="11"/>
        <v>#REF!</v>
      </c>
      <c r="E19" s="728" t="e">
        <f t="shared" ca="1" si="12"/>
        <v>#REF!</v>
      </c>
      <c r="F19" s="841" t="e">
        <f t="shared" ca="1" si="13"/>
        <v>#REF!</v>
      </c>
      <c r="G19" s="729" t="e">
        <f t="shared" ca="1" si="14"/>
        <v>#REF!</v>
      </c>
      <c r="H19" s="730" t="e">
        <f t="shared" ca="1" si="1"/>
        <v>#REF!</v>
      </c>
      <c r="I19" s="731" t="s">
        <v>164</v>
      </c>
      <c r="J19" s="732" t="e">
        <f t="shared" ca="1" si="2"/>
        <v>#REF!</v>
      </c>
      <c r="K19" s="1140"/>
      <c r="L19" s="733" t="e">
        <f t="shared" ca="1" si="10"/>
        <v>#REF!</v>
      </c>
      <c r="M19" s="733" t="e">
        <f t="shared" ca="1" si="15"/>
        <v>#REF!</v>
      </c>
      <c r="N19" s="733" t="e">
        <f t="shared" ca="1" si="16"/>
        <v>#REF!</v>
      </c>
      <c r="O19" s="734" t="e">
        <f t="shared" ca="1" si="17"/>
        <v>#REF!</v>
      </c>
    </row>
    <row r="20" spans="1:15" s="1" customFormat="1" ht="18" customHeight="1" x14ac:dyDescent="0.15">
      <c r="A20" s="29"/>
      <c r="B20" s="1103"/>
      <c r="C20" s="878" t="s">
        <v>174</v>
      </c>
      <c r="D20" s="1160"/>
      <c r="E20" s="1161"/>
      <c r="F20" s="1161"/>
      <c r="G20" s="1161"/>
      <c r="H20" s="1161"/>
      <c r="I20" s="1161"/>
      <c r="J20" s="1162"/>
      <c r="K20" s="1141"/>
      <c r="L20" s="664" t="e">
        <f ca="1">SUM(L14:L19)</f>
        <v>#REF!</v>
      </c>
      <c r="M20" s="664" t="e">
        <f ca="1">SUM(M14:M19)</f>
        <v>#REF!</v>
      </c>
      <c r="N20" s="664" t="e">
        <f ca="1">SUM(N14:N19)</f>
        <v>#REF!</v>
      </c>
      <c r="O20" s="720"/>
    </row>
    <row r="21" spans="1:15" s="1" customFormat="1" ht="27" customHeight="1" x14ac:dyDescent="0.15">
      <c r="A21" s="29"/>
      <c r="B21" s="1100" t="s">
        <v>42</v>
      </c>
      <c r="C21" s="218" t="s">
        <v>63</v>
      </c>
      <c r="D21" s="88" t="e">
        <f ca="1">INDIRECT($C21&amp;"!"&amp;"$F$41")</f>
        <v>#REF!</v>
      </c>
      <c r="E21" s="556" t="e">
        <f ca="1">INDIRECT($C21&amp;"!"&amp;"$F$44")</f>
        <v>#REF!</v>
      </c>
      <c r="F21" s="828" t="e">
        <f ca="1">INDIRECT($C21&amp;"!"&amp;"$F$42")</f>
        <v>#REF!</v>
      </c>
      <c r="G21" s="610" t="e">
        <f ca="1">INDIRECT($C21&amp;"!"&amp;"$F$45")</f>
        <v>#REF!</v>
      </c>
      <c r="H21" s="222" t="e">
        <f ca="1">INDIRECT($C21&amp;"!"&amp;"$F$48")</f>
        <v>#REF!</v>
      </c>
      <c r="I21" s="223" t="s">
        <v>153</v>
      </c>
      <c r="J21" s="410" t="e">
        <f ca="1">INDIRECT($C21&amp;"!"&amp;"$F$49")</f>
        <v>#REF!</v>
      </c>
      <c r="K21" s="1148" t="e">
        <f>VLOOKUP(B21,#REF!,4,FALSE)</f>
        <v>#REF!</v>
      </c>
      <c r="L21" s="224" t="e">
        <f t="shared" ref="L21:L24" ca="1" si="18">INDIRECT($C21&amp;"!"&amp;"$F$33")*1</f>
        <v>#REF!</v>
      </c>
      <c r="M21" s="224" t="e">
        <f ca="1">INDIRECT($C21&amp;"!"&amp;"$F$34")</f>
        <v>#REF!</v>
      </c>
      <c r="N21" s="224" t="e">
        <f ca="1">INDIRECT($C21&amp;"!"&amp;"$F$37")</f>
        <v>#REF!</v>
      </c>
      <c r="O21" s="240" t="e">
        <f ca="1">INDIRECT($C21&amp;"!"&amp;"$F$38")</f>
        <v>#REF!</v>
      </c>
    </row>
    <row r="22" spans="1:15" s="1" customFormat="1" ht="18" customHeight="1" x14ac:dyDescent="0.15">
      <c r="A22" s="29"/>
      <c r="B22" s="1101"/>
      <c r="C22" s="144" t="s">
        <v>17</v>
      </c>
      <c r="D22" s="820" t="e">
        <f t="shared" ref="D22:D24" ca="1" si="19">INDIRECT($C22&amp;"!"&amp;"$F$41")</f>
        <v>#REF!</v>
      </c>
      <c r="E22" s="735" t="e">
        <f t="shared" ref="E22:E24" ca="1" si="20">INDIRECT($C22&amp;"!"&amp;"$F$44")</f>
        <v>#REF!</v>
      </c>
      <c r="F22" s="822" t="e">
        <f t="shared" ref="F22:F24" ca="1" si="21">INDIRECT($C22&amp;"!"&amp;"$F$42")</f>
        <v>#REF!</v>
      </c>
      <c r="G22" s="736" t="e">
        <f t="shared" ref="G22:G24" ca="1" si="22">INDIRECT($C22&amp;"!"&amp;"$F$45")</f>
        <v>#REF!</v>
      </c>
      <c r="H22" s="737" t="e">
        <f t="shared" ref="H22:H24" ca="1" si="23">INDIRECT($C22&amp;"!"&amp;"$F$48")</f>
        <v>#REF!</v>
      </c>
      <c r="I22" s="140" t="s">
        <v>153</v>
      </c>
      <c r="J22" s="412" t="e">
        <f t="shared" ref="J22:J24" ca="1" si="24">INDIRECT($C22&amp;"!"&amp;"$F$49")</f>
        <v>#REF!</v>
      </c>
      <c r="K22" s="1149"/>
      <c r="L22" s="150" t="e">
        <f t="shared" ca="1" si="18"/>
        <v>#REF!</v>
      </c>
      <c r="M22" s="150" t="e">
        <f t="shared" ref="M22:M24" ca="1" si="25">INDIRECT($C22&amp;"!"&amp;"$F$34")</f>
        <v>#REF!</v>
      </c>
      <c r="N22" s="150" t="e">
        <f t="shared" ref="N22:N24" ca="1" si="26">INDIRECT($C22&amp;"!"&amp;"$F$37")</f>
        <v>#REF!</v>
      </c>
      <c r="O22" s="712" t="e">
        <f t="shared" ref="O22:O24" ca="1" si="27">INDIRECT($C22&amp;"!"&amp;"$F$38")</f>
        <v>#REF!</v>
      </c>
    </row>
    <row r="23" spans="1:15" s="1" customFormat="1" ht="18" customHeight="1" x14ac:dyDescent="0.15">
      <c r="A23" s="29"/>
      <c r="B23" s="1101"/>
      <c r="C23" s="144" t="s">
        <v>18</v>
      </c>
      <c r="D23" s="820" t="e">
        <f t="shared" ca="1" si="19"/>
        <v>#REF!</v>
      </c>
      <c r="E23" s="735" t="e">
        <f t="shared" ca="1" si="20"/>
        <v>#REF!</v>
      </c>
      <c r="F23" s="822" t="e">
        <f t="shared" ca="1" si="21"/>
        <v>#REF!</v>
      </c>
      <c r="G23" s="736" t="e">
        <f t="shared" ca="1" si="22"/>
        <v>#REF!</v>
      </c>
      <c r="H23" s="737" t="e">
        <f t="shared" ca="1" si="23"/>
        <v>#REF!</v>
      </c>
      <c r="I23" s="140" t="s">
        <v>153</v>
      </c>
      <c r="J23" s="412" t="e">
        <f t="shared" ca="1" si="24"/>
        <v>#REF!</v>
      </c>
      <c r="K23" s="1149"/>
      <c r="L23" s="150" t="e">
        <f t="shared" ca="1" si="18"/>
        <v>#REF!</v>
      </c>
      <c r="M23" s="150" t="e">
        <f t="shared" ca="1" si="25"/>
        <v>#REF!</v>
      </c>
      <c r="N23" s="150" t="e">
        <f t="shared" ca="1" si="26"/>
        <v>#REF!</v>
      </c>
      <c r="O23" s="712" t="e">
        <f t="shared" ca="1" si="27"/>
        <v>#REF!</v>
      </c>
    </row>
    <row r="24" spans="1:15" s="1" customFormat="1" ht="18" customHeight="1" x14ac:dyDescent="0.15">
      <c r="A24" s="29"/>
      <c r="B24" s="1101"/>
      <c r="C24" s="157" t="s">
        <v>19</v>
      </c>
      <c r="D24" s="879" t="e">
        <f t="shared" ca="1" si="19"/>
        <v>#REF!</v>
      </c>
      <c r="E24" s="738" t="e">
        <f t="shared" ca="1" si="20"/>
        <v>#REF!</v>
      </c>
      <c r="F24" s="829" t="e">
        <f t="shared" ca="1" si="21"/>
        <v>#REF!</v>
      </c>
      <c r="G24" s="739" t="e">
        <f t="shared" ca="1" si="22"/>
        <v>#REF!</v>
      </c>
      <c r="H24" s="740" t="e">
        <f t="shared" ca="1" si="23"/>
        <v>#REF!</v>
      </c>
      <c r="I24" s="158" t="s">
        <v>153</v>
      </c>
      <c r="J24" s="411" t="e">
        <f t="shared" ca="1" si="24"/>
        <v>#REF!</v>
      </c>
      <c r="K24" s="1149"/>
      <c r="L24" s="741" t="e">
        <f t="shared" ca="1" si="18"/>
        <v>#REF!</v>
      </c>
      <c r="M24" s="741" t="e">
        <f t="shared" ca="1" si="25"/>
        <v>#REF!</v>
      </c>
      <c r="N24" s="741" t="e">
        <f t="shared" ca="1" si="26"/>
        <v>#REF!</v>
      </c>
      <c r="O24" s="742" t="e">
        <f t="shared" ca="1" si="27"/>
        <v>#REF!</v>
      </c>
    </row>
    <row r="25" spans="1:15" s="1" customFormat="1" ht="18" customHeight="1" x14ac:dyDescent="0.15">
      <c r="A25" s="29"/>
      <c r="B25" s="1101"/>
      <c r="C25" s="213" t="s">
        <v>174</v>
      </c>
      <c r="D25" s="1163"/>
      <c r="E25" s="1164"/>
      <c r="F25" s="1164"/>
      <c r="G25" s="1164"/>
      <c r="H25" s="1164"/>
      <c r="I25" s="1164"/>
      <c r="J25" s="1165"/>
      <c r="K25" s="1150"/>
      <c r="L25" s="666" t="e">
        <f ca="1">SUM(L21:L24)</f>
        <v>#REF!</v>
      </c>
      <c r="M25" s="666" t="e">
        <f ca="1">SUM(M21:M24)</f>
        <v>#REF!</v>
      </c>
      <c r="N25" s="666" t="e">
        <f ca="1">SUM(N21:N24)</f>
        <v>#REF!</v>
      </c>
      <c r="O25" s="287"/>
    </row>
    <row r="26" spans="1:15" s="1" customFormat="1" ht="27" customHeight="1" x14ac:dyDescent="0.15">
      <c r="A26" s="29"/>
      <c r="B26" s="700" t="s">
        <v>43</v>
      </c>
      <c r="C26" s="214" t="s">
        <v>133</v>
      </c>
      <c r="D26" s="837" t="e">
        <f ca="1">INDIRECT($C26&amp;"!"&amp;"$F$41")</f>
        <v>#REF!</v>
      </c>
      <c r="E26" s="677" t="e">
        <f ca="1">INDIRECT($C26&amp;"!"&amp;"$F$44")</f>
        <v>#REF!</v>
      </c>
      <c r="F26" s="677" t="e">
        <f ca="1">INDIRECT($C26&amp;"!"&amp;"$F$42")</f>
        <v>#REF!</v>
      </c>
      <c r="G26" s="478" t="e">
        <f ca="1">INDIRECT($C26&amp;"!"&amp;"$F$45")</f>
        <v>#REF!</v>
      </c>
      <c r="H26" s="674" t="e">
        <f ca="1">INDIRECT($C26&amp;"!"&amp;"$F$48")</f>
        <v>#REF!</v>
      </c>
      <c r="I26" s="672" t="s">
        <v>153</v>
      </c>
      <c r="J26" s="669" t="e">
        <f ca="1">INDIRECT($C26&amp;"!"&amp;"$F$49")</f>
        <v>#REF!</v>
      </c>
      <c r="K26" s="587" t="e">
        <f>VLOOKUP(B26,#REF!,4,FALSE)</f>
        <v>#REF!</v>
      </c>
      <c r="L26" s="226" t="e">
        <f ca="1">INDIRECT($C26&amp;"!"&amp;"$F$33")*1</f>
        <v>#REF!</v>
      </c>
      <c r="M26" s="226" t="e">
        <f ca="1">INDIRECT($C26&amp;"!"&amp;"$F$34")</f>
        <v>#REF!</v>
      </c>
      <c r="N26" s="226" t="e">
        <f ca="1">INDIRECT($C26&amp;"!"&amp;"$F$37")</f>
        <v>#REF!</v>
      </c>
      <c r="O26" s="242" t="e">
        <f ca="1">INDIRECT($C26&amp;"!"&amp;"$F$38")</f>
        <v>#REF!</v>
      </c>
    </row>
    <row r="27" spans="1:15" s="1" customFormat="1" ht="18" customHeight="1" x14ac:dyDescent="0.15">
      <c r="A27" s="29"/>
      <c r="B27" s="701" t="s">
        <v>44</v>
      </c>
      <c r="C27" s="213" t="s">
        <v>134</v>
      </c>
      <c r="D27" s="95" t="e">
        <f ca="1">INDIRECT($C27&amp;"!"&amp;"$F$41")</f>
        <v>#REF!</v>
      </c>
      <c r="E27" s="227" t="e">
        <f ca="1">INDIRECT($C27&amp;"!"&amp;"$F$44")</f>
        <v>#REF!</v>
      </c>
      <c r="F27" s="821" t="e">
        <f ca="1">INDIRECT($C27&amp;"!"&amp;"$F$42")</f>
        <v>#REF!</v>
      </c>
      <c r="G27" s="228" t="e">
        <f ca="1">INDIRECT($C27&amp;"!"&amp;"$F$45")</f>
        <v>#REF!</v>
      </c>
      <c r="H27" s="229" t="e">
        <f ca="1">INDIRECT($C27&amp;"!"&amp;"$F$48")</f>
        <v>#REF!</v>
      </c>
      <c r="I27" s="230" t="s">
        <v>153</v>
      </c>
      <c r="J27" s="375" t="e">
        <f ca="1">INDIRECT($C27&amp;"!"&amp;"$F$49")</f>
        <v>#REF!</v>
      </c>
      <c r="K27" s="675" t="e">
        <f>VLOOKUP(B27,#REF!,4,FALSE)</f>
        <v>#REF!</v>
      </c>
      <c r="L27" s="231" t="e">
        <f ca="1">INDIRECT($C27&amp;"!"&amp;"$F$33")*1</f>
        <v>#REF!</v>
      </c>
      <c r="M27" s="231" t="e">
        <f ca="1">INDIRECT($C27&amp;"!"&amp;"$F$34")</f>
        <v>#REF!</v>
      </c>
      <c r="N27" s="231" t="e">
        <f ca="1">INDIRECT($C27&amp;"!"&amp;"$F$37")</f>
        <v>#REF!</v>
      </c>
      <c r="O27" s="243" t="e">
        <f ca="1">INDIRECT($C27&amp;"!"&amp;"$F$38")</f>
        <v>#REF!</v>
      </c>
    </row>
    <row r="28" spans="1:15" s="1" customFormat="1" ht="18" customHeight="1" x14ac:dyDescent="0.15">
      <c r="A28" s="29"/>
      <c r="B28" s="1102" t="s">
        <v>45</v>
      </c>
      <c r="C28" s="215" t="s">
        <v>135</v>
      </c>
      <c r="D28" s="91" t="e">
        <f ca="1">INDIRECT($C28&amp;"!"&amp;"$F$41")</f>
        <v>#REF!</v>
      </c>
      <c r="E28" s="232" t="e">
        <f ca="1">INDIRECT($C28&amp;"!"&amp;"$F$44")</f>
        <v>#REF!</v>
      </c>
      <c r="F28" s="232" t="e">
        <f ca="1">INDIRECT($C28&amp;"!"&amp;"$F$42")</f>
        <v>#REF!</v>
      </c>
      <c r="G28" s="232" t="e">
        <f ca="1">INDIRECT($C28&amp;"!"&amp;"$F$45")</f>
        <v>#REF!</v>
      </c>
      <c r="H28" s="743" t="e">
        <f ca="1">INDIRECT($C28&amp;"!"&amp;"$F$48")</f>
        <v>#REF!</v>
      </c>
      <c r="I28" s="744" t="s">
        <v>153</v>
      </c>
      <c r="J28" s="745" t="e">
        <f ca="1">INDIRECT($C28&amp;"!"&amp;"$F$49")</f>
        <v>#REF!</v>
      </c>
      <c r="K28" s="1139" t="e">
        <f>VLOOKUP(B28,#REF!,4,FALSE)</f>
        <v>#REF!</v>
      </c>
      <c r="L28" s="217" t="e">
        <f t="shared" ref="L28:L30" ca="1" si="28">INDIRECT($C28&amp;"!"&amp;"$F$33")*1</f>
        <v>#REF!</v>
      </c>
      <c r="M28" s="217" t="e">
        <f ca="1">INDIRECT($C28&amp;"!"&amp;"$F$34")</f>
        <v>#REF!</v>
      </c>
      <c r="N28" s="217" t="e">
        <f ca="1">INDIRECT($C28&amp;"!"&amp;"$F$37")</f>
        <v>#REF!</v>
      </c>
      <c r="O28" s="241" t="e">
        <f ca="1">INDIRECT($C28&amp;"!"&amp;"$F$38")</f>
        <v>#REF!</v>
      </c>
    </row>
    <row r="29" spans="1:15" s="1" customFormat="1" ht="18" customHeight="1" x14ac:dyDescent="0.15">
      <c r="A29" s="29"/>
      <c r="B29" s="1103"/>
      <c r="C29" s="146" t="s">
        <v>20</v>
      </c>
      <c r="D29" s="92" t="e">
        <f t="shared" ref="D29:D30" ca="1" si="29">INDIRECT($C29&amp;"!"&amp;"$F$41")</f>
        <v>#REF!</v>
      </c>
      <c r="E29" s="726" t="e">
        <f t="shared" ref="E29:E30" ca="1" si="30">INDIRECT($C29&amp;"!"&amp;"$F$44")</f>
        <v>#REF!</v>
      </c>
      <c r="F29" s="726" t="e">
        <f t="shared" ref="F29:F30" ca="1" si="31">INDIRECT($C29&amp;"!"&amp;"$F$42")</f>
        <v>#REF!</v>
      </c>
      <c r="G29" s="726" t="e">
        <f t="shared" ref="G29:G30" ca="1" si="32">INDIRECT($C29&amp;"!"&amp;"$F$45")</f>
        <v>#REF!</v>
      </c>
      <c r="H29" s="746" t="e">
        <f t="shared" ref="H29:H30" ca="1" si="33">INDIRECT($C29&amp;"!"&amp;"$F$48")</f>
        <v>#REF!</v>
      </c>
      <c r="I29" s="747" t="s">
        <v>153</v>
      </c>
      <c r="J29" s="748" t="e">
        <f t="shared" ref="J29:J30" ca="1" si="34">INDIRECT($C29&amp;"!"&amp;"$F$49")</f>
        <v>#REF!</v>
      </c>
      <c r="K29" s="1140"/>
      <c r="L29" s="149" t="e">
        <f t="shared" ca="1" si="28"/>
        <v>#REF!</v>
      </c>
      <c r="M29" s="149" t="e">
        <f t="shared" ref="M29:M30" ca="1" si="35">INDIRECT($C29&amp;"!"&amp;"$F$34")</f>
        <v>#REF!</v>
      </c>
      <c r="N29" s="149" t="e">
        <f t="shared" ref="N29:N30" ca="1" si="36">INDIRECT($C29&amp;"!"&amp;"$F$37")</f>
        <v>#REF!</v>
      </c>
      <c r="O29" s="727" t="e">
        <f t="shared" ref="O29:O30" ca="1" si="37">INDIRECT($C29&amp;"!"&amp;"$F$38")</f>
        <v>#REF!</v>
      </c>
    </row>
    <row r="30" spans="1:15" s="1" customFormat="1" ht="18" customHeight="1" x14ac:dyDescent="0.15">
      <c r="A30" s="29"/>
      <c r="B30" s="1103"/>
      <c r="C30" s="156" t="s">
        <v>89</v>
      </c>
      <c r="D30" s="93" t="e">
        <f t="shared" ca="1" si="29"/>
        <v>#REF!</v>
      </c>
      <c r="E30" s="729" t="e">
        <f t="shared" ca="1" si="30"/>
        <v>#REF!</v>
      </c>
      <c r="F30" s="729" t="e">
        <f t="shared" ca="1" si="31"/>
        <v>#REF!</v>
      </c>
      <c r="G30" s="729" t="e">
        <f t="shared" ca="1" si="32"/>
        <v>#REF!</v>
      </c>
      <c r="H30" s="749" t="e">
        <f t="shared" ca="1" si="33"/>
        <v>#REF!</v>
      </c>
      <c r="I30" s="750" t="s">
        <v>153</v>
      </c>
      <c r="J30" s="751" t="e">
        <f t="shared" ca="1" si="34"/>
        <v>#REF!</v>
      </c>
      <c r="K30" s="1140"/>
      <c r="L30" s="733" t="e">
        <f t="shared" ca="1" si="28"/>
        <v>#REF!</v>
      </c>
      <c r="M30" s="733" t="e">
        <f t="shared" ca="1" si="35"/>
        <v>#REF!</v>
      </c>
      <c r="N30" s="733" t="e">
        <f t="shared" ca="1" si="36"/>
        <v>#REF!</v>
      </c>
      <c r="O30" s="734" t="e">
        <f t="shared" ca="1" si="37"/>
        <v>#REF!</v>
      </c>
    </row>
    <row r="31" spans="1:15" s="1" customFormat="1" ht="18" customHeight="1" x14ac:dyDescent="0.15">
      <c r="A31" s="29"/>
      <c r="B31" s="1103"/>
      <c r="C31" s="214" t="s">
        <v>174</v>
      </c>
      <c r="D31" s="1151"/>
      <c r="E31" s="1152"/>
      <c r="F31" s="1152"/>
      <c r="G31" s="1152"/>
      <c r="H31" s="1152"/>
      <c r="I31" s="1152"/>
      <c r="J31" s="1153"/>
      <c r="K31" s="1141"/>
      <c r="L31" s="664" t="e">
        <f ca="1">SUM(L28:L30)</f>
        <v>#REF!</v>
      </c>
      <c r="M31" s="664" t="e">
        <f ca="1">SUM(M28:M30)</f>
        <v>#REF!</v>
      </c>
      <c r="N31" s="664" t="e">
        <f ca="1">SUM(N28:N30)</f>
        <v>#REF!</v>
      </c>
      <c r="O31" s="720"/>
    </row>
    <row r="32" spans="1:15" s="1" customFormat="1" ht="27" customHeight="1" x14ac:dyDescent="0.15">
      <c r="A32" s="29"/>
      <c r="B32" s="701" t="s">
        <v>46</v>
      </c>
      <c r="C32" s="213" t="s">
        <v>136</v>
      </c>
      <c r="D32" s="95" t="e">
        <f ca="1">INDIRECT($C32&amp;"!"&amp;"$F$41")</f>
        <v>#REF!</v>
      </c>
      <c r="E32" s="233" t="e">
        <f ca="1">INDIRECT($C32&amp;"!"&amp;"$F$44")</f>
        <v>#REF!</v>
      </c>
      <c r="F32" s="228" t="e">
        <f ca="1">INDIRECT($C32&amp;"!"&amp;"$F$42")</f>
        <v>#REF!</v>
      </c>
      <c r="G32" s="609" t="e">
        <f ca="1">INDIRECT($C32&amp;"!"&amp;"$F$45")</f>
        <v>#REF!</v>
      </c>
      <c r="H32" s="234" t="e">
        <f ca="1">INDIRECT($C32&amp;"!"&amp;"$F$48")</f>
        <v>#REF!</v>
      </c>
      <c r="I32" s="230" t="s">
        <v>153</v>
      </c>
      <c r="J32" s="375" t="e">
        <f ca="1">INDIRECT($C32&amp;"!"&amp;"$F$49")</f>
        <v>#REF!</v>
      </c>
      <c r="K32" s="675" t="e">
        <f>VLOOKUP(B32,#REF!,4,FALSE)</f>
        <v>#REF!</v>
      </c>
      <c r="L32" s="665" t="e">
        <f t="shared" ref="L32:L35" ca="1" si="38">INDIRECT($C32&amp;"!"&amp;"$F$33")*1</f>
        <v>#REF!</v>
      </c>
      <c r="M32" s="235" t="e">
        <f ca="1">INDIRECT($C32&amp;"!"&amp;"$F$34")</f>
        <v>#REF!</v>
      </c>
      <c r="N32" s="665" t="e">
        <f ca="1">INDIRECT($C32&amp;"!"&amp;"$F$37")</f>
        <v>#REF!</v>
      </c>
      <c r="O32" s="663" t="e">
        <f ca="1">INDIRECT($C32&amp;"!"&amp;"$F$38")</f>
        <v>#REF!</v>
      </c>
    </row>
    <row r="33" spans="1:15" s="1" customFormat="1" ht="18" customHeight="1" x14ac:dyDescent="0.15">
      <c r="A33" s="29"/>
      <c r="B33" s="702" t="s">
        <v>47</v>
      </c>
      <c r="C33" s="215" t="s">
        <v>137</v>
      </c>
      <c r="D33" s="91" t="e">
        <f ca="1">INDIRECT($C33&amp;"!"&amp;"$F$41")</f>
        <v>#REF!</v>
      </c>
      <c r="E33" s="232" t="e">
        <f ca="1">INDIRECT($C33&amp;"!"&amp;"$F$44")</f>
        <v>#REF!</v>
      </c>
      <c r="F33" s="232" t="e">
        <f ca="1">INDIRECT($C33&amp;"!"&amp;"$F$42")</f>
        <v>#REF!</v>
      </c>
      <c r="G33" s="232" t="e">
        <f ca="1">INDIRECT($C33&amp;"!"&amp;"$F$45")</f>
        <v>#REF!</v>
      </c>
      <c r="H33" s="584" t="e">
        <f ca="1">INDIRECT($C33&amp;"!"&amp;"$F$48")</f>
        <v>#REF!</v>
      </c>
      <c r="I33" s="216" t="s">
        <v>153</v>
      </c>
      <c r="J33" s="585" t="e">
        <f ca="1">INDIRECT($C33&amp;"!"&amp;"$F$49")</f>
        <v>#REF!</v>
      </c>
      <c r="K33" s="673" t="e">
        <f>VLOOKUP(B33,#REF!,4,FALSE)</f>
        <v>#REF!</v>
      </c>
      <c r="L33" s="238" t="e">
        <f t="shared" ca="1" si="38"/>
        <v>#REF!</v>
      </c>
      <c r="M33" s="238" t="e">
        <f ca="1">INDIRECT($C33&amp;"!"&amp;"$F$34")</f>
        <v>#REF!</v>
      </c>
      <c r="N33" s="238" t="e">
        <f ca="1">INDIRECT($C33&amp;"!"&amp;"$F$37")</f>
        <v>#REF!</v>
      </c>
      <c r="O33" s="244" t="e">
        <f ca="1">INDIRECT($C33&amp;"!"&amp;"$F$38")</f>
        <v>#REF!</v>
      </c>
    </row>
    <row r="34" spans="1:15" s="1" customFormat="1" ht="19.5" customHeight="1" x14ac:dyDescent="0.15">
      <c r="A34" s="29"/>
      <c r="B34" s="1100" t="s">
        <v>48</v>
      </c>
      <c r="C34" s="218" t="s">
        <v>138</v>
      </c>
      <c r="D34" s="88" t="e">
        <f ca="1">INDIRECT($C34&amp;"!"&amp;"$F$41")</f>
        <v>#REF!</v>
      </c>
      <c r="E34" s="236" t="e">
        <f ca="1">INDIRECT($C34&amp;"!"&amp;"$F$44")</f>
        <v>#REF!</v>
      </c>
      <c r="F34" s="236" t="e">
        <f ca="1">INDIRECT($C34&amp;"!"&amp;"$F$42")</f>
        <v>#REF!</v>
      </c>
      <c r="G34" s="314" t="e">
        <f ca="1">INDIRECT($C34&amp;"!"&amp;"$F$45")</f>
        <v>#REF!</v>
      </c>
      <c r="H34" s="237" t="e">
        <f ca="1">INDIRECT($C34&amp;"!"&amp;"$F$48")</f>
        <v>#REF!</v>
      </c>
      <c r="I34" s="223" t="s">
        <v>153</v>
      </c>
      <c r="J34" s="410" t="e">
        <f ca="1">INDIRECT($C34&amp;"!"&amp;"$F$49")</f>
        <v>#REF!</v>
      </c>
      <c r="K34" s="1148" t="e">
        <f>VLOOKUP(B34,#REF!,4,FALSE)</f>
        <v>#REF!</v>
      </c>
      <c r="L34" s="221" t="e">
        <f t="shared" ca="1" si="38"/>
        <v>#REF!</v>
      </c>
      <c r="M34" s="221" t="e">
        <f ca="1">INDIRECT($C34&amp;"!"&amp;"$F$34")</f>
        <v>#REF!</v>
      </c>
      <c r="N34" s="221" t="e">
        <f ca="1">INDIRECT($C34&amp;"!"&amp;"$F$37")</f>
        <v>#REF!</v>
      </c>
      <c r="O34" s="245" t="e">
        <f ca="1">INDIRECT($C34&amp;"!"&amp;"$F$38")</f>
        <v>#REF!</v>
      </c>
    </row>
    <row r="35" spans="1:15" s="1" customFormat="1" ht="18" customHeight="1" x14ac:dyDescent="0.15">
      <c r="A35" s="29"/>
      <c r="B35" s="1101"/>
      <c r="C35" s="157" t="s">
        <v>7</v>
      </c>
      <c r="D35" s="90" t="e">
        <f ca="1">INDIRECT($C35&amp;"!"&amp;"$F$41")</f>
        <v>#REF!</v>
      </c>
      <c r="E35" s="705" t="e">
        <f ca="1">INDIRECT($C35&amp;"!"&amp;"$F$44")</f>
        <v>#REF!</v>
      </c>
      <c r="F35" s="705" t="e">
        <f ca="1">INDIRECT($C35&amp;"!"&amp;"$F$42")</f>
        <v>#REF!</v>
      </c>
      <c r="G35" s="714" t="e">
        <f ca="1">INDIRECT($C35&amp;"!"&amp;"$F$45")</f>
        <v>#REF!</v>
      </c>
      <c r="H35" s="159" t="e">
        <f ca="1">INDIRECT($C35&amp;"!"&amp;"$F$48")</f>
        <v>#REF!</v>
      </c>
      <c r="I35" s="158" t="s">
        <v>153</v>
      </c>
      <c r="J35" s="411" t="e">
        <f ca="1">INDIRECT($C35&amp;"!"&amp;"$F$49")</f>
        <v>#REF!</v>
      </c>
      <c r="K35" s="1149"/>
      <c r="L35" s="288" t="e">
        <f t="shared" ca="1" si="38"/>
        <v>#REF!</v>
      </c>
      <c r="M35" s="288" t="e">
        <f ca="1">INDIRECT($C35&amp;"!"&amp;"$F$34")</f>
        <v>#REF!</v>
      </c>
      <c r="N35" s="288" t="e">
        <f ca="1">INDIRECT($C35&amp;"!"&amp;"$F$37")</f>
        <v>#REF!</v>
      </c>
      <c r="O35" s="752" t="e">
        <f ca="1">INDIRECT($C35&amp;"!"&amp;"$F$38")</f>
        <v>#REF!</v>
      </c>
    </row>
    <row r="36" spans="1:15" s="1" customFormat="1" ht="18" customHeight="1" x14ac:dyDescent="0.15">
      <c r="A36" s="29"/>
      <c r="B36" s="1101"/>
      <c r="C36" s="213" t="s">
        <v>174</v>
      </c>
      <c r="D36" s="1136"/>
      <c r="E36" s="1137"/>
      <c r="F36" s="1137"/>
      <c r="G36" s="1137"/>
      <c r="H36" s="1137"/>
      <c r="I36" s="1137"/>
      <c r="J36" s="1138"/>
      <c r="K36" s="1150"/>
      <c r="L36" s="666" t="e">
        <f ca="1">SUM(L34:L35)</f>
        <v>#REF!</v>
      </c>
      <c r="M36" s="666" t="e">
        <f ca="1">SUM(M34:M35)</f>
        <v>#REF!</v>
      </c>
      <c r="N36" s="666" t="e">
        <f ca="1">SUM(N34:N35)</f>
        <v>#REF!</v>
      </c>
      <c r="O36" s="287"/>
    </row>
    <row r="37" spans="1:15" s="1" customFormat="1" ht="18" customHeight="1" x14ac:dyDescent="0.15">
      <c r="A37" s="29"/>
      <c r="B37" s="1102" t="s">
        <v>49</v>
      </c>
      <c r="C37" s="215" t="s">
        <v>213</v>
      </c>
      <c r="D37" s="91" t="e">
        <f ca="1">INDIRECT($C37&amp;"!"&amp;"$F$41")</f>
        <v>#REF!</v>
      </c>
      <c r="E37" s="753" t="e">
        <f ca="1">INDIRECT($C37&amp;"!"&amp;"$F$44")</f>
        <v>#REF!</v>
      </c>
      <c r="F37" s="232" t="e">
        <f ca="1">INDIRECT($C37&amp;"!"&amp;"$F$42")</f>
        <v>#REF!</v>
      </c>
      <c r="G37" s="232" t="e">
        <f ca="1">INDIRECT($C37&amp;"!"&amp;"$F$45")</f>
        <v>#REF!</v>
      </c>
      <c r="H37" s="584" t="e">
        <f ca="1">INDIRECT($C37&amp;"!"&amp;"$F$48")</f>
        <v>#REF!</v>
      </c>
      <c r="I37" s="744" t="s">
        <v>153</v>
      </c>
      <c r="J37" s="745" t="e">
        <f ca="1">INDIRECT($C37&amp;"!"&amp;"$F$49")</f>
        <v>#REF!</v>
      </c>
      <c r="K37" s="1139" t="e">
        <f>VLOOKUP(B37,#REF!,4,FALSE)</f>
        <v>#REF!</v>
      </c>
      <c r="L37" s="238" t="e">
        <f t="shared" ref="L37:L39" ca="1" si="39">INDIRECT($C37&amp;"!"&amp;"$F$33")*1</f>
        <v>#REF!</v>
      </c>
      <c r="M37" s="238" t="e">
        <f ca="1">INDIRECT($C37&amp;"!"&amp;"$F$34")</f>
        <v>#REF!</v>
      </c>
      <c r="N37" s="238" t="e">
        <f ca="1">INDIRECT($C37&amp;"!"&amp;"$F$37")</f>
        <v>#REF!</v>
      </c>
      <c r="O37" s="244" t="e">
        <f ca="1">INDIRECT($C37&amp;"!"&amp;"$F$38")</f>
        <v>#REF!</v>
      </c>
    </row>
    <row r="38" spans="1:15" s="1" customFormat="1" ht="18" customHeight="1" x14ac:dyDescent="0.15">
      <c r="A38" s="29"/>
      <c r="B38" s="1103"/>
      <c r="C38" s="146" t="s">
        <v>36</v>
      </c>
      <c r="D38" s="92" t="e">
        <f t="shared" ref="D38:D39" ca="1" si="40">INDIRECT($C38&amp;"!"&amp;"$F$41")</f>
        <v>#REF!</v>
      </c>
      <c r="E38" s="754" t="e">
        <f t="shared" ref="E38:E39" ca="1" si="41">INDIRECT($C38&amp;"!"&amp;"$F$44")</f>
        <v>#REF!</v>
      </c>
      <c r="F38" s="726" t="e">
        <f t="shared" ref="F38:F39" ca="1" si="42">INDIRECT($C38&amp;"!"&amp;"$F$42")</f>
        <v>#REF!</v>
      </c>
      <c r="G38" s="726" t="e">
        <f t="shared" ref="G38:G39" ca="1" si="43">INDIRECT($C38&amp;"!"&amp;"$F$45")</f>
        <v>#REF!</v>
      </c>
      <c r="H38" s="142" t="e">
        <f ca="1">INDIRECT($C38&amp;"!"&amp;"$F$48")</f>
        <v>#REF!</v>
      </c>
      <c r="I38" s="747" t="s">
        <v>153</v>
      </c>
      <c r="J38" s="748" t="e">
        <f t="shared" ref="J38:J39" ca="1" si="44">INDIRECT($C38&amp;"!"&amp;"$F$49")</f>
        <v>#REF!</v>
      </c>
      <c r="K38" s="1140"/>
      <c r="L38" s="151" t="e">
        <f t="shared" ca="1" si="39"/>
        <v>#REF!</v>
      </c>
      <c r="M38" s="151" t="e">
        <f t="shared" ref="M38:M39" ca="1" si="45">INDIRECT($C38&amp;"!"&amp;"$F$34")</f>
        <v>#REF!</v>
      </c>
      <c r="N38" s="151" t="e">
        <f t="shared" ref="N38:N39" ca="1" si="46">INDIRECT($C38&amp;"!"&amp;"$F$37")</f>
        <v>#REF!</v>
      </c>
      <c r="O38" s="155" t="e">
        <f t="shared" ref="O38:O39" ca="1" si="47">INDIRECT($C38&amp;"!"&amp;"$F$38")</f>
        <v>#REF!</v>
      </c>
    </row>
    <row r="39" spans="1:15" s="1" customFormat="1" ht="18" customHeight="1" x14ac:dyDescent="0.15">
      <c r="A39" s="29"/>
      <c r="B39" s="1103"/>
      <c r="C39" s="156" t="s">
        <v>37</v>
      </c>
      <c r="D39" s="93" t="e">
        <f t="shared" ca="1" si="40"/>
        <v>#REF!</v>
      </c>
      <c r="E39" s="755" t="e">
        <f t="shared" ca="1" si="41"/>
        <v>#REF!</v>
      </c>
      <c r="F39" s="729" t="e">
        <f t="shared" ca="1" si="42"/>
        <v>#REF!</v>
      </c>
      <c r="G39" s="729" t="e">
        <f t="shared" ca="1" si="43"/>
        <v>#REF!</v>
      </c>
      <c r="H39" s="757" t="e">
        <f t="shared" ref="H39" ca="1" si="48">INDIRECT($C39&amp;"!"&amp;"$F$48")</f>
        <v>#REF!</v>
      </c>
      <c r="I39" s="750" t="s">
        <v>153</v>
      </c>
      <c r="J39" s="751" t="e">
        <f t="shared" ca="1" si="44"/>
        <v>#REF!</v>
      </c>
      <c r="K39" s="1140"/>
      <c r="L39" s="586" t="e">
        <f t="shared" ca="1" si="39"/>
        <v>#REF!</v>
      </c>
      <c r="M39" s="586" t="e">
        <f t="shared" ca="1" si="45"/>
        <v>#REF!</v>
      </c>
      <c r="N39" s="586" t="e">
        <f t="shared" ca="1" si="46"/>
        <v>#REF!</v>
      </c>
      <c r="O39" s="756" t="e">
        <f t="shared" ca="1" si="47"/>
        <v>#REF!</v>
      </c>
    </row>
    <row r="40" spans="1:15" s="1" customFormat="1" ht="18" customHeight="1" x14ac:dyDescent="0.15">
      <c r="A40" s="29"/>
      <c r="B40" s="1103"/>
      <c r="C40" s="214" t="s">
        <v>174</v>
      </c>
      <c r="D40" s="1151"/>
      <c r="E40" s="1152"/>
      <c r="F40" s="1152"/>
      <c r="G40" s="1152"/>
      <c r="H40" s="1152"/>
      <c r="I40" s="1152"/>
      <c r="J40" s="1153"/>
      <c r="K40" s="1141"/>
      <c r="L40" s="664" t="e">
        <f ca="1">SUM(L37:L39)</f>
        <v>#REF!</v>
      </c>
      <c r="M40" s="664" t="e">
        <f ca="1">SUM(M37:M39)</f>
        <v>#REF!</v>
      </c>
      <c r="N40" s="664" t="e">
        <f ca="1">SUM(N37:N39)</f>
        <v>#REF!</v>
      </c>
      <c r="O40" s="720"/>
    </row>
    <row r="41" spans="1:15" s="1" customFormat="1" ht="35.25" customHeight="1" x14ac:dyDescent="0.15">
      <c r="A41" s="29"/>
      <c r="B41" s="1092" t="s">
        <v>64</v>
      </c>
      <c r="C41" s="299" t="s">
        <v>29</v>
      </c>
      <c r="D41" s="236" t="e">
        <f ca="1">INDIRECT($C41&amp;"!"&amp;"$F$41")</f>
        <v>#REF!</v>
      </c>
      <c r="E41" s="758" t="e">
        <f ca="1">INDIRECT($C41&amp;"!"&amp;"$F$44")</f>
        <v>#REF!</v>
      </c>
      <c r="F41" s="822" t="e">
        <f ca="1">INDIRECT($C41&amp;"!"&amp;"$F$42")</f>
        <v>#REF!</v>
      </c>
      <c r="G41" s="759" t="e">
        <f ca="1">INDIRECT($C41&amp;"!"&amp;"$F$45")</f>
        <v>#REF!</v>
      </c>
      <c r="H41" s="237" t="e">
        <f ca="1">INDIRECT($C41&amp;"!"&amp;"$F$48")</f>
        <v>#REF!</v>
      </c>
      <c r="I41" s="223" t="s">
        <v>153</v>
      </c>
      <c r="J41" s="410" t="e">
        <f ca="1">INDIRECT($C41&amp;"!"&amp;"$F$49")</f>
        <v>#REF!</v>
      </c>
      <c r="K41" s="1148" t="e">
        <f>VLOOKUP(B41,#REF!,4,FALSE)</f>
        <v>#REF!</v>
      </c>
      <c r="L41" s="221" t="e">
        <f t="shared" ref="L41:L43" ca="1" si="49">INDIRECT($C41&amp;"!"&amp;"$F$33")*1</f>
        <v>#REF!</v>
      </c>
      <c r="M41" s="221" t="e">
        <f ca="1">INDIRECT($C41&amp;"!"&amp;"$F$34")</f>
        <v>#REF!</v>
      </c>
      <c r="N41" s="221" t="e">
        <f ca="1">INDIRECT($C41&amp;"!"&amp;"$F$37")</f>
        <v>#REF!</v>
      </c>
      <c r="O41" s="245" t="e">
        <f ca="1">INDIRECT($C41&amp;"!"&amp;"$F$38")</f>
        <v>#REF!</v>
      </c>
    </row>
    <row r="42" spans="1:15" s="1" customFormat="1" ht="18" customHeight="1" x14ac:dyDescent="0.15">
      <c r="A42" s="29"/>
      <c r="B42" s="1093"/>
      <c r="C42" s="147" t="s">
        <v>411</v>
      </c>
      <c r="D42" s="704" t="e">
        <f t="shared" ref="D42:D43" ca="1" si="50">INDIRECT($C42&amp;"!"&amp;"$F$41")</f>
        <v>#REF!</v>
      </c>
      <c r="E42" s="333" t="e">
        <f t="shared" ref="E42:E43" ca="1" si="51">INDIRECT($C42&amp;"!"&amp;"$F$44")</f>
        <v>#REF!</v>
      </c>
      <c r="F42" s="822" t="e">
        <f t="shared" ref="F42:F43" ca="1" si="52">INDIRECT($C42&amp;"!"&amp;"$F$42")</f>
        <v>#REF!</v>
      </c>
      <c r="G42" s="760" t="e">
        <f t="shared" ref="G42:G43" ca="1" si="53">INDIRECT($C42&amp;"!"&amp;"$F$45")</f>
        <v>#REF!</v>
      </c>
      <c r="H42" s="143" t="e">
        <f t="shared" ref="H42:H43" ca="1" si="54">INDIRECT($C42&amp;"!"&amp;"$F$48")</f>
        <v>#REF!</v>
      </c>
      <c r="I42" s="140" t="s">
        <v>153</v>
      </c>
      <c r="J42" s="412" t="e">
        <f t="shared" ref="J42:J43" ca="1" si="55">INDIRECT($C42&amp;"!"&amp;"$F$49")</f>
        <v>#REF!</v>
      </c>
      <c r="K42" s="1149"/>
      <c r="L42" s="334" t="e">
        <f t="shared" ca="1" si="49"/>
        <v>#REF!</v>
      </c>
      <c r="M42" s="334" t="e">
        <f t="shared" ref="M42:M43" ca="1" si="56">INDIRECT($C42&amp;"!"&amp;"$F$34")</f>
        <v>#REF!</v>
      </c>
      <c r="N42" s="334" t="e">
        <f t="shared" ref="N42:N43" ca="1" si="57">INDIRECT($C42&amp;"!"&amp;"$F$37")</f>
        <v>#REF!</v>
      </c>
      <c r="O42" s="761" t="e">
        <f t="shared" ref="O42:O43" ca="1" si="58">INDIRECT($C42&amp;"!"&amp;"$F$38")</f>
        <v>#REF!</v>
      </c>
    </row>
    <row r="43" spans="1:15" s="1" customFormat="1" ht="18" customHeight="1" x14ac:dyDescent="0.15">
      <c r="A43" s="29"/>
      <c r="B43" s="1093"/>
      <c r="C43" s="366" t="s">
        <v>412</v>
      </c>
      <c r="D43" s="705" t="e">
        <f t="shared" ca="1" si="50"/>
        <v>#REF!</v>
      </c>
      <c r="E43" s="160" t="e">
        <f t="shared" ca="1" si="51"/>
        <v>#REF!</v>
      </c>
      <c r="F43" s="822" t="e">
        <f t="shared" ca="1" si="52"/>
        <v>#REF!</v>
      </c>
      <c r="G43" s="762" t="e">
        <f t="shared" ca="1" si="53"/>
        <v>#REF!</v>
      </c>
      <c r="H43" s="159" t="e">
        <f t="shared" ca="1" si="54"/>
        <v>#REF!</v>
      </c>
      <c r="I43" s="158" t="s">
        <v>153</v>
      </c>
      <c r="J43" s="411" t="e">
        <f t="shared" ca="1" si="55"/>
        <v>#REF!</v>
      </c>
      <c r="K43" s="1149"/>
      <c r="L43" s="288" t="e">
        <f t="shared" ca="1" si="49"/>
        <v>#REF!</v>
      </c>
      <c r="M43" s="288" t="e">
        <f t="shared" ca="1" si="56"/>
        <v>#REF!</v>
      </c>
      <c r="N43" s="288" t="e">
        <f t="shared" ca="1" si="57"/>
        <v>#REF!</v>
      </c>
      <c r="O43" s="752" t="e">
        <f t="shared" ca="1" si="58"/>
        <v>#REF!</v>
      </c>
    </row>
    <row r="44" spans="1:15" s="1" customFormat="1" ht="18" customHeight="1" x14ac:dyDescent="0.15">
      <c r="A44" s="29"/>
      <c r="B44" s="1094"/>
      <c r="C44" s="367" t="s">
        <v>174</v>
      </c>
      <c r="D44" s="1154"/>
      <c r="E44" s="1155"/>
      <c r="F44" s="1155"/>
      <c r="G44" s="1155"/>
      <c r="H44" s="1155"/>
      <c r="I44" s="1155"/>
      <c r="J44" s="1156"/>
      <c r="K44" s="1150"/>
      <c r="L44" s="666" t="e">
        <f ca="1">SUM(L41:L43)</f>
        <v>#REF!</v>
      </c>
      <c r="M44" s="666" t="e">
        <f ca="1">SUM(M41:M43)</f>
        <v>#REF!</v>
      </c>
      <c r="N44" s="666" t="e">
        <f ca="1">SUM(N41:N43)</f>
        <v>#REF!</v>
      </c>
      <c r="O44" s="287"/>
    </row>
    <row r="45" spans="1:15" s="1" customFormat="1" ht="18" customHeight="1" x14ac:dyDescent="0.15">
      <c r="A45" s="29"/>
      <c r="B45" s="1102" t="s">
        <v>50</v>
      </c>
      <c r="C45" s="215" t="s">
        <v>93</v>
      </c>
      <c r="D45" s="91" t="e">
        <f ca="1">INDIRECT($C45&amp;"!"&amp;"$F$41")</f>
        <v>#REF!</v>
      </c>
      <c r="E45" s="232" t="e">
        <f ca="1">INDIRECT($C45&amp;"!"&amp;"$F$44")</f>
        <v>#REF!</v>
      </c>
      <c r="F45" s="842" t="e">
        <f ca="1">INDIRECT($C45&amp;"!"&amp;"$F$42")</f>
        <v>#REF!</v>
      </c>
      <c r="G45" s="232" t="e">
        <f ca="1">INDIRECT($C45&amp;"!"&amp;"$F$45")</f>
        <v>#REF!</v>
      </c>
      <c r="H45" s="584" t="e">
        <f ca="1">INDIRECT($C45&amp;"!"&amp;"$F$48")</f>
        <v>#REF!</v>
      </c>
      <c r="I45" s="744" t="s">
        <v>153</v>
      </c>
      <c r="J45" s="745" t="e">
        <f ca="1">INDIRECT($C45&amp;"!"&amp;"$F$49")</f>
        <v>#REF!</v>
      </c>
      <c r="K45" s="1139" t="e">
        <f>VLOOKUP(B45,#REF!,4,FALSE)</f>
        <v>#REF!</v>
      </c>
      <c r="L45" s="238" t="e">
        <f t="shared" ref="L45:L48" ca="1" si="59">INDIRECT($C45&amp;"!"&amp;"$F$33")*1</f>
        <v>#REF!</v>
      </c>
      <c r="M45" s="763" t="e">
        <f ca="1">INDIRECT($C45&amp;"!"&amp;"$F$34")</f>
        <v>#REF!</v>
      </c>
      <c r="N45" s="763" t="e">
        <f ca="1">INDIRECT($C45&amp;"!"&amp;"$F$37")</f>
        <v>#REF!</v>
      </c>
      <c r="O45" s="764" t="e">
        <f ca="1">INDIRECT($C45&amp;"!"&amp;"$F$38")</f>
        <v>#REF!</v>
      </c>
    </row>
    <row r="46" spans="1:15" s="1" customFormat="1" ht="18" customHeight="1" x14ac:dyDescent="0.15">
      <c r="A46" s="29"/>
      <c r="B46" s="1103"/>
      <c r="C46" s="146" t="s">
        <v>32</v>
      </c>
      <c r="D46" s="92" t="e">
        <f t="shared" ref="D46:D48" ca="1" si="60">INDIRECT($C46&amp;"!"&amp;"$F$41")</f>
        <v>#REF!</v>
      </c>
      <c r="E46" s="726" t="e">
        <f t="shared" ref="E46:E48" ca="1" si="61">INDIRECT($C46&amp;"!"&amp;"$F$44")</f>
        <v>#REF!</v>
      </c>
      <c r="F46" s="840" t="e">
        <f t="shared" ref="F46:F48" ca="1" si="62">INDIRECT($C46&amp;"!"&amp;"$F$42")</f>
        <v>#REF!</v>
      </c>
      <c r="G46" s="726" t="e">
        <f t="shared" ref="G46:G48" ca="1" si="63">INDIRECT($C46&amp;"!"&amp;"$F$45")</f>
        <v>#REF!</v>
      </c>
      <c r="H46" s="142" t="e">
        <f t="shared" ref="H46:H48" ca="1" si="64">INDIRECT($C46&amp;"!"&amp;"$F$48")</f>
        <v>#REF!</v>
      </c>
      <c r="I46" s="747" t="s">
        <v>153</v>
      </c>
      <c r="J46" s="748" t="e">
        <f t="shared" ref="J46:J48" ca="1" si="65">INDIRECT($C46&amp;"!"&amp;"$F$49")</f>
        <v>#REF!</v>
      </c>
      <c r="K46" s="1140"/>
      <c r="L46" s="151" t="e">
        <f t="shared" ca="1" si="59"/>
        <v>#REF!</v>
      </c>
      <c r="M46" s="765" t="e">
        <f t="shared" ref="M46:M48" ca="1" si="66">INDIRECT($C46&amp;"!"&amp;"$F$34")</f>
        <v>#REF!</v>
      </c>
      <c r="N46" s="765" t="e">
        <f t="shared" ref="N46:N48" ca="1" si="67">INDIRECT($C46&amp;"!"&amp;"$F$37")</f>
        <v>#REF!</v>
      </c>
      <c r="O46" s="766" t="e">
        <f t="shared" ref="O46:O48" ca="1" si="68">INDIRECT($C46&amp;"!"&amp;"$F$38")</f>
        <v>#REF!</v>
      </c>
    </row>
    <row r="47" spans="1:15" s="1" customFormat="1" ht="18" customHeight="1" x14ac:dyDescent="0.15">
      <c r="A47" s="29"/>
      <c r="B47" s="1103"/>
      <c r="C47" s="146" t="s">
        <v>185</v>
      </c>
      <c r="D47" s="92" t="e">
        <f t="shared" ca="1" si="60"/>
        <v>#REF!</v>
      </c>
      <c r="E47" s="726" t="e">
        <f t="shared" ca="1" si="61"/>
        <v>#REF!</v>
      </c>
      <c r="F47" s="840" t="e">
        <f t="shared" ca="1" si="62"/>
        <v>#REF!</v>
      </c>
      <c r="G47" s="726" t="e">
        <f t="shared" ca="1" si="63"/>
        <v>#REF!</v>
      </c>
      <c r="H47" s="142" t="e">
        <f t="shared" ca="1" si="64"/>
        <v>#REF!</v>
      </c>
      <c r="I47" s="747" t="s">
        <v>153</v>
      </c>
      <c r="J47" s="748" t="e">
        <f t="shared" ca="1" si="65"/>
        <v>#REF!</v>
      </c>
      <c r="K47" s="1140"/>
      <c r="L47" s="151" t="e">
        <f t="shared" ca="1" si="59"/>
        <v>#REF!</v>
      </c>
      <c r="M47" s="765" t="e">
        <f t="shared" ca="1" si="66"/>
        <v>#REF!</v>
      </c>
      <c r="N47" s="765" t="e">
        <f t="shared" ca="1" si="67"/>
        <v>#REF!</v>
      </c>
      <c r="O47" s="766" t="e">
        <f t="shared" ca="1" si="68"/>
        <v>#REF!</v>
      </c>
    </row>
    <row r="48" spans="1:15" s="1" customFormat="1" ht="18" customHeight="1" x14ac:dyDescent="0.15">
      <c r="A48" s="29"/>
      <c r="B48" s="1103"/>
      <c r="C48" s="156" t="s">
        <v>182</v>
      </c>
      <c r="D48" s="93" t="e">
        <f t="shared" ca="1" si="60"/>
        <v>#REF!</v>
      </c>
      <c r="E48" s="729" t="e">
        <f t="shared" ca="1" si="61"/>
        <v>#REF!</v>
      </c>
      <c r="F48" s="841" t="e">
        <f t="shared" ca="1" si="62"/>
        <v>#REF!</v>
      </c>
      <c r="G48" s="729" t="e">
        <f t="shared" ca="1" si="63"/>
        <v>#REF!</v>
      </c>
      <c r="H48" s="757" t="e">
        <f t="shared" ca="1" si="64"/>
        <v>#REF!</v>
      </c>
      <c r="I48" s="750" t="s">
        <v>153</v>
      </c>
      <c r="J48" s="751" t="e">
        <f t="shared" ca="1" si="65"/>
        <v>#REF!</v>
      </c>
      <c r="K48" s="1140"/>
      <c r="L48" s="586" t="e">
        <f t="shared" ca="1" si="59"/>
        <v>#REF!</v>
      </c>
      <c r="M48" s="767" t="e">
        <f t="shared" ca="1" si="66"/>
        <v>#REF!</v>
      </c>
      <c r="N48" s="767" t="e">
        <f t="shared" ca="1" si="67"/>
        <v>#REF!</v>
      </c>
      <c r="O48" s="768" t="e">
        <f t="shared" ca="1" si="68"/>
        <v>#REF!</v>
      </c>
    </row>
    <row r="49" spans="1:15" s="1" customFormat="1" ht="18" customHeight="1" x14ac:dyDescent="0.15">
      <c r="A49" s="29"/>
      <c r="B49" s="1103"/>
      <c r="C49" s="214" t="s">
        <v>174</v>
      </c>
      <c r="D49" s="1151"/>
      <c r="E49" s="1152"/>
      <c r="F49" s="1152"/>
      <c r="G49" s="1152"/>
      <c r="H49" s="1152"/>
      <c r="I49" s="1152"/>
      <c r="J49" s="1153"/>
      <c r="K49" s="1141"/>
      <c r="L49" s="664" t="e">
        <f ca="1">SUM(L45:L48)</f>
        <v>#REF!</v>
      </c>
      <c r="M49" s="664" t="e">
        <f ca="1">SUM(M45:M48)</f>
        <v>#REF!</v>
      </c>
      <c r="N49" s="664" t="e">
        <f ca="1">SUM(N45:N48)</f>
        <v>#REF!</v>
      </c>
      <c r="O49" s="720"/>
    </row>
    <row r="50" spans="1:15" s="1" customFormat="1" ht="18" customHeight="1" x14ac:dyDescent="0.15">
      <c r="A50" s="29"/>
      <c r="B50" s="1100" t="s">
        <v>52</v>
      </c>
      <c r="C50" s="604" t="s">
        <v>489</v>
      </c>
      <c r="D50" s="845" t="e">
        <f t="shared" ref="D50:D56" ca="1" si="69">INDIRECT($C50&amp;"!"&amp;"$F$41")</f>
        <v>#REF!</v>
      </c>
      <c r="E50" s="758" t="e">
        <f t="shared" ref="E50:E56" ca="1" si="70">INDIRECT($C50&amp;"!"&amp;"$F$44")</f>
        <v>#REF!</v>
      </c>
      <c r="F50" s="758" t="e">
        <f ca="1">INDIRECT($C50&amp;"!"&amp;"$F$42")</f>
        <v>#REF!</v>
      </c>
      <c r="G50" s="611" t="e">
        <f t="shared" ref="G50:G63" ca="1" si="71">INDIRECT($C50&amp;"!"&amp;"$F$45")</f>
        <v>#REF!</v>
      </c>
      <c r="H50" s="237" t="e">
        <f t="shared" ref="H50:H56" ca="1" si="72">INDIRECT($C50&amp;"!"&amp;"$F$48")</f>
        <v>#REF!</v>
      </c>
      <c r="I50" s="223" t="s">
        <v>153</v>
      </c>
      <c r="J50" s="410" t="e">
        <f t="shared" ref="J50:J56" ca="1" si="73">INDIRECT($C50&amp;"!"&amp;"$F$49")</f>
        <v>#REF!</v>
      </c>
      <c r="K50" s="1148" t="e">
        <f>VLOOKUP(B50,#REF!,4,FALSE)</f>
        <v>#REF!</v>
      </c>
      <c r="L50" s="221" t="e">
        <f t="shared" ref="L50:L56" ca="1" si="74">INDIRECT($C50&amp;"!"&amp;"$F$33")*1</f>
        <v>#REF!</v>
      </c>
      <c r="M50" s="221" t="e">
        <f ca="1">INDIRECT($C50&amp;"!"&amp;"$F$34")</f>
        <v>#REF!</v>
      </c>
      <c r="N50" s="221" t="e">
        <f ca="1">INDIRECT($C50&amp;"!"&amp;"$F$37")</f>
        <v>#REF!</v>
      </c>
      <c r="O50" s="245" t="e">
        <f ca="1">INDIRECT($C50&amp;"!"&amp;"$F$38")</f>
        <v>#REF!</v>
      </c>
    </row>
    <row r="51" spans="1:15" s="1" customFormat="1" ht="18" customHeight="1" x14ac:dyDescent="0.15">
      <c r="A51" s="29"/>
      <c r="B51" s="1101"/>
      <c r="C51" s="144" t="s">
        <v>150</v>
      </c>
      <c r="D51" s="846" t="e">
        <f t="shared" ca="1" si="69"/>
        <v>#REF!</v>
      </c>
      <c r="E51" s="333" t="e">
        <f t="shared" ca="1" si="70"/>
        <v>#REF!</v>
      </c>
      <c r="F51" s="333" t="e">
        <f t="shared" ref="F51:F56" ca="1" si="75">INDIRECT($C51&amp;"!"&amp;"$F$42")</f>
        <v>#REF!</v>
      </c>
      <c r="G51" s="769" t="e">
        <f t="shared" ca="1" si="71"/>
        <v>#REF!</v>
      </c>
      <c r="H51" s="143" t="e">
        <f t="shared" ca="1" si="72"/>
        <v>#REF!</v>
      </c>
      <c r="I51" s="140" t="s">
        <v>153</v>
      </c>
      <c r="J51" s="412" t="e">
        <f t="shared" ca="1" si="73"/>
        <v>#REF!</v>
      </c>
      <c r="K51" s="1149"/>
      <c r="L51" s="334" t="e">
        <f t="shared" ca="1" si="74"/>
        <v>#REF!</v>
      </c>
      <c r="M51" s="334" t="e">
        <f t="shared" ref="M51:M56" ca="1" si="76">INDIRECT($C51&amp;"!"&amp;"$F$34")</f>
        <v>#REF!</v>
      </c>
      <c r="N51" s="334" t="e">
        <f t="shared" ref="N51:N56" ca="1" si="77">INDIRECT($C51&amp;"!"&amp;"$F$37")</f>
        <v>#REF!</v>
      </c>
      <c r="O51" s="761" t="e">
        <f t="shared" ref="O51:O56" ca="1" si="78">INDIRECT($C51&amp;"!"&amp;"$F$38")</f>
        <v>#REF!</v>
      </c>
    </row>
    <row r="52" spans="1:15" s="1" customFormat="1" ht="18" customHeight="1" x14ac:dyDescent="0.15">
      <c r="A52" s="29"/>
      <c r="B52" s="1101"/>
      <c r="C52" s="145" t="s">
        <v>38</v>
      </c>
      <c r="D52" s="846" t="e">
        <f t="shared" ca="1" si="69"/>
        <v>#REF!</v>
      </c>
      <c r="E52" s="333" t="e">
        <f t="shared" ca="1" si="70"/>
        <v>#REF!</v>
      </c>
      <c r="F52" s="333" t="e">
        <f t="shared" ca="1" si="75"/>
        <v>#REF!</v>
      </c>
      <c r="G52" s="769" t="e">
        <f t="shared" ca="1" si="71"/>
        <v>#REF!</v>
      </c>
      <c r="H52" s="143" t="e">
        <f t="shared" ca="1" si="72"/>
        <v>#REF!</v>
      </c>
      <c r="I52" s="140" t="s">
        <v>153</v>
      </c>
      <c r="J52" s="412" t="e">
        <f t="shared" ca="1" si="73"/>
        <v>#REF!</v>
      </c>
      <c r="K52" s="1149"/>
      <c r="L52" s="334" t="e">
        <f t="shared" ca="1" si="74"/>
        <v>#REF!</v>
      </c>
      <c r="M52" s="334" t="e">
        <f t="shared" ca="1" si="76"/>
        <v>#REF!</v>
      </c>
      <c r="N52" s="334" t="e">
        <f t="shared" ca="1" si="77"/>
        <v>#REF!</v>
      </c>
      <c r="O52" s="761" t="e">
        <f t="shared" ca="1" si="78"/>
        <v>#REF!</v>
      </c>
    </row>
    <row r="53" spans="1:15" s="1" customFormat="1" ht="18" customHeight="1" x14ac:dyDescent="0.15">
      <c r="A53" s="29"/>
      <c r="B53" s="1101"/>
      <c r="C53" s="144" t="s">
        <v>413</v>
      </c>
      <c r="D53" s="846" t="e">
        <f t="shared" ca="1" si="69"/>
        <v>#REF!</v>
      </c>
      <c r="E53" s="333" t="e">
        <f t="shared" ca="1" si="70"/>
        <v>#REF!</v>
      </c>
      <c r="F53" s="333" t="e">
        <f t="shared" ca="1" si="75"/>
        <v>#REF!</v>
      </c>
      <c r="G53" s="769" t="e">
        <f t="shared" ca="1" si="71"/>
        <v>#REF!</v>
      </c>
      <c r="H53" s="143" t="e">
        <f t="shared" ca="1" si="72"/>
        <v>#REF!</v>
      </c>
      <c r="I53" s="140" t="s">
        <v>153</v>
      </c>
      <c r="J53" s="412" t="e">
        <f t="shared" ca="1" si="73"/>
        <v>#REF!</v>
      </c>
      <c r="K53" s="1149"/>
      <c r="L53" s="334" t="e">
        <f t="shared" ca="1" si="74"/>
        <v>#REF!</v>
      </c>
      <c r="M53" s="334" t="e">
        <f t="shared" ca="1" si="76"/>
        <v>#REF!</v>
      </c>
      <c r="N53" s="334" t="e">
        <f t="shared" ca="1" si="77"/>
        <v>#REF!</v>
      </c>
      <c r="O53" s="761" t="e">
        <f t="shared" ca="1" si="78"/>
        <v>#REF!</v>
      </c>
    </row>
    <row r="54" spans="1:15" s="1" customFormat="1" ht="18" customHeight="1" x14ac:dyDescent="0.15">
      <c r="A54" s="29"/>
      <c r="B54" s="1101"/>
      <c r="C54" s="144" t="s">
        <v>414</v>
      </c>
      <c r="D54" s="846" t="e">
        <f t="shared" ca="1" si="69"/>
        <v>#REF!</v>
      </c>
      <c r="E54" s="333" t="e">
        <f t="shared" ca="1" si="70"/>
        <v>#REF!</v>
      </c>
      <c r="F54" s="333" t="e">
        <f t="shared" ca="1" si="75"/>
        <v>#REF!</v>
      </c>
      <c r="G54" s="769" t="e">
        <f t="shared" ca="1" si="71"/>
        <v>#REF!</v>
      </c>
      <c r="H54" s="143" t="e">
        <f t="shared" ca="1" si="72"/>
        <v>#REF!</v>
      </c>
      <c r="I54" s="140" t="s">
        <v>153</v>
      </c>
      <c r="J54" s="412" t="e">
        <f t="shared" ca="1" si="73"/>
        <v>#REF!</v>
      </c>
      <c r="K54" s="1149"/>
      <c r="L54" s="334" t="e">
        <f t="shared" ca="1" si="74"/>
        <v>#REF!</v>
      </c>
      <c r="M54" s="334" t="e">
        <f t="shared" ca="1" si="76"/>
        <v>#REF!</v>
      </c>
      <c r="N54" s="334" t="e">
        <f t="shared" ca="1" si="77"/>
        <v>#REF!</v>
      </c>
      <c r="O54" s="761" t="e">
        <f t="shared" ca="1" si="78"/>
        <v>#REF!</v>
      </c>
    </row>
    <row r="55" spans="1:15" s="1" customFormat="1" ht="18" customHeight="1" x14ac:dyDescent="0.15">
      <c r="A55" s="29"/>
      <c r="B55" s="1101"/>
      <c r="C55" s="144" t="s">
        <v>415</v>
      </c>
      <c r="D55" s="846" t="e">
        <f t="shared" ca="1" si="69"/>
        <v>#REF!</v>
      </c>
      <c r="E55" s="333" t="e">
        <f t="shared" ca="1" si="70"/>
        <v>#REF!</v>
      </c>
      <c r="F55" s="333" t="e">
        <f t="shared" ca="1" si="75"/>
        <v>#REF!</v>
      </c>
      <c r="G55" s="769" t="e">
        <f t="shared" ca="1" si="71"/>
        <v>#REF!</v>
      </c>
      <c r="H55" s="143" t="e">
        <f t="shared" ca="1" si="72"/>
        <v>#REF!</v>
      </c>
      <c r="I55" s="140" t="s">
        <v>153</v>
      </c>
      <c r="J55" s="412" t="e">
        <f t="shared" ca="1" si="73"/>
        <v>#REF!</v>
      </c>
      <c r="K55" s="1149"/>
      <c r="L55" s="334" t="e">
        <f t="shared" ca="1" si="74"/>
        <v>#REF!</v>
      </c>
      <c r="M55" s="334" t="e">
        <f t="shared" ca="1" si="76"/>
        <v>#REF!</v>
      </c>
      <c r="N55" s="334" t="e">
        <f t="shared" ca="1" si="77"/>
        <v>#REF!</v>
      </c>
      <c r="O55" s="761" t="e">
        <f t="shared" ca="1" si="78"/>
        <v>#REF!</v>
      </c>
    </row>
    <row r="56" spans="1:15" s="1" customFormat="1" ht="18" customHeight="1" x14ac:dyDescent="0.15">
      <c r="A56" s="29"/>
      <c r="B56" s="1101"/>
      <c r="C56" s="332" t="s">
        <v>416</v>
      </c>
      <c r="D56" s="847" t="e">
        <f t="shared" ca="1" si="69"/>
        <v>#REF!</v>
      </c>
      <c r="E56" s="160" t="e">
        <f t="shared" ca="1" si="70"/>
        <v>#REF!</v>
      </c>
      <c r="F56" s="160" t="e">
        <f t="shared" ca="1" si="75"/>
        <v>#REF!</v>
      </c>
      <c r="G56" s="770" t="e">
        <f t="shared" ca="1" si="71"/>
        <v>#REF!</v>
      </c>
      <c r="H56" s="159" t="e">
        <f t="shared" ca="1" si="72"/>
        <v>#REF!</v>
      </c>
      <c r="I56" s="158" t="s">
        <v>153</v>
      </c>
      <c r="J56" s="411" t="e">
        <f t="shared" ca="1" si="73"/>
        <v>#REF!</v>
      </c>
      <c r="K56" s="1149"/>
      <c r="L56" s="288" t="e">
        <f t="shared" ca="1" si="74"/>
        <v>#REF!</v>
      </c>
      <c r="M56" s="288" t="e">
        <f t="shared" ca="1" si="76"/>
        <v>#REF!</v>
      </c>
      <c r="N56" s="288" t="e">
        <f t="shared" ca="1" si="77"/>
        <v>#REF!</v>
      </c>
      <c r="O56" s="752" t="e">
        <f t="shared" ca="1" si="78"/>
        <v>#REF!</v>
      </c>
    </row>
    <row r="57" spans="1:15" s="1" customFormat="1" ht="18" customHeight="1" x14ac:dyDescent="0.15">
      <c r="A57" s="29"/>
      <c r="B57" s="1108"/>
      <c r="C57" s="163" t="s">
        <v>174</v>
      </c>
      <c r="D57" s="1136"/>
      <c r="E57" s="1137"/>
      <c r="F57" s="1137"/>
      <c r="G57" s="1137"/>
      <c r="H57" s="1137"/>
      <c r="I57" s="1137"/>
      <c r="J57" s="1138"/>
      <c r="K57" s="1150"/>
      <c r="L57" s="667" t="e">
        <f ca="1">SUM(L50:L52)</f>
        <v>#REF!</v>
      </c>
      <c r="M57" s="667" t="e">
        <f ca="1">SUM(M50:M52)</f>
        <v>#REF!</v>
      </c>
      <c r="N57" s="667" t="e">
        <f ca="1">SUM(N50:N52)</f>
        <v>#REF!</v>
      </c>
      <c r="O57" s="287"/>
    </row>
    <row r="58" spans="1:15" s="1" customFormat="1" ht="18" customHeight="1" x14ac:dyDescent="0.15">
      <c r="A58" s="29"/>
      <c r="B58" s="1103" t="s">
        <v>53</v>
      </c>
      <c r="C58" s="771" t="s">
        <v>30</v>
      </c>
      <c r="D58" s="848" t="e">
        <f ca="1">INDIRECT($C58&amp;"!"&amp;"$F$41")</f>
        <v>#REF!</v>
      </c>
      <c r="E58" s="772" t="e">
        <f ca="1">INDIRECT($C58&amp;"!"&amp;"$F$44")</f>
        <v>#REF!</v>
      </c>
      <c r="F58" s="839" t="e">
        <f ca="1">INDIRECT($C58&amp;"!"&amp;"$F$42")</f>
        <v>#REF!</v>
      </c>
      <c r="G58" s="773" t="e">
        <f t="shared" ca="1" si="71"/>
        <v>#REF!</v>
      </c>
      <c r="H58" s="676" t="e">
        <f ca="1">INDIRECT($C58&amp;"!"&amp;"$F$48")</f>
        <v>#REF!</v>
      </c>
      <c r="I58" s="706" t="s">
        <v>153</v>
      </c>
      <c r="J58" s="707" t="e">
        <f ca="1">INDIRECT($C58&amp;"!"&amp;"$F$49")</f>
        <v>#REF!</v>
      </c>
      <c r="K58" s="1139" t="e">
        <f>VLOOKUP(B58,#REF!,4,FALSE)</f>
        <v>#REF!</v>
      </c>
      <c r="L58" s="774" t="e">
        <f t="shared" ref="L58:L63" ca="1" si="79">INDIRECT($C58&amp;"!"&amp;"$F$33")*1</f>
        <v>#REF!</v>
      </c>
      <c r="M58" s="775" t="e">
        <f ca="1">INDIRECT($C58&amp;"!"&amp;"$F$34")</f>
        <v>#REF!</v>
      </c>
      <c r="N58" s="775" t="e">
        <f ca="1">INDIRECT($C58&amp;"!"&amp;"$F$37")</f>
        <v>#REF!</v>
      </c>
      <c r="O58" s="776" t="e">
        <f ca="1">INDIRECT($C58&amp;"!"&amp;"$F$38")</f>
        <v>#REF!</v>
      </c>
    </row>
    <row r="59" spans="1:15" s="1" customFormat="1" ht="18" customHeight="1" x14ac:dyDescent="0.15">
      <c r="A59" s="29"/>
      <c r="B59" s="1103"/>
      <c r="C59" s="146" t="s">
        <v>33</v>
      </c>
      <c r="D59" s="837" t="e">
        <f t="shared" ref="D59:D63" ca="1" si="80">INDIRECT($C59&amp;"!"&amp;"$F$41")</f>
        <v>#REF!</v>
      </c>
      <c r="E59" s="754" t="e">
        <f t="shared" ref="E59:E63" ca="1" si="81">INDIRECT($C59&amp;"!"&amp;"$F$44")</f>
        <v>#REF!</v>
      </c>
      <c r="F59" s="839" t="e">
        <f t="shared" ref="F59:F63" ca="1" si="82">INDIRECT($C59&amp;"!"&amp;"$F$42")</f>
        <v>#REF!</v>
      </c>
      <c r="G59" s="726" t="e">
        <f t="shared" ca="1" si="71"/>
        <v>#REF!</v>
      </c>
      <c r="H59" s="142" t="e">
        <f t="shared" ref="H59:H63" ca="1" si="83">INDIRECT($C59&amp;"!"&amp;"$F$48")</f>
        <v>#REF!</v>
      </c>
      <c r="I59" s="747" t="s">
        <v>153</v>
      </c>
      <c r="J59" s="748" t="e">
        <f t="shared" ref="J59:J63" ca="1" si="84">INDIRECT($C59&amp;"!"&amp;"$F$49")</f>
        <v>#REF!</v>
      </c>
      <c r="K59" s="1140"/>
      <c r="L59" s="151" t="e">
        <f t="shared" ca="1" si="79"/>
        <v>#REF!</v>
      </c>
      <c r="M59" s="765" t="e">
        <f t="shared" ref="M59:M63" ca="1" si="85">INDIRECT($C59&amp;"!"&amp;"$F$34")</f>
        <v>#REF!</v>
      </c>
      <c r="N59" s="765" t="e">
        <f t="shared" ref="N59:N63" ca="1" si="86">INDIRECT($C59&amp;"!"&amp;"$F$37")</f>
        <v>#REF!</v>
      </c>
      <c r="O59" s="766" t="e">
        <f t="shared" ref="O59:O63" ca="1" si="87">INDIRECT($C59&amp;"!"&amp;"$F$38")</f>
        <v>#REF!</v>
      </c>
    </row>
    <row r="60" spans="1:15" s="1" customFormat="1" ht="18" customHeight="1" x14ac:dyDescent="0.15">
      <c r="A60" s="29"/>
      <c r="B60" s="1103"/>
      <c r="C60" s="146" t="s">
        <v>34</v>
      </c>
      <c r="D60" s="837" t="e">
        <f t="shared" ca="1" si="80"/>
        <v>#REF!</v>
      </c>
      <c r="E60" s="754" t="e">
        <f t="shared" ca="1" si="81"/>
        <v>#REF!</v>
      </c>
      <c r="F60" s="726" t="e">
        <f t="shared" ca="1" si="82"/>
        <v>#REF!</v>
      </c>
      <c r="G60" s="726" t="e">
        <f t="shared" ca="1" si="71"/>
        <v>#REF!</v>
      </c>
      <c r="H60" s="142" t="e">
        <f t="shared" ca="1" si="83"/>
        <v>#REF!</v>
      </c>
      <c r="I60" s="747" t="s">
        <v>153</v>
      </c>
      <c r="J60" s="748" t="e">
        <f t="shared" ca="1" si="84"/>
        <v>#REF!</v>
      </c>
      <c r="K60" s="1140"/>
      <c r="L60" s="151" t="e">
        <f t="shared" ca="1" si="79"/>
        <v>#REF!</v>
      </c>
      <c r="M60" s="765" t="e">
        <f t="shared" ca="1" si="85"/>
        <v>#REF!</v>
      </c>
      <c r="N60" s="765" t="e">
        <f t="shared" ca="1" si="86"/>
        <v>#REF!</v>
      </c>
      <c r="O60" s="766" t="e">
        <f t="shared" ca="1" si="87"/>
        <v>#REF!</v>
      </c>
    </row>
    <row r="61" spans="1:15" s="1" customFormat="1" ht="18" customHeight="1" x14ac:dyDescent="0.15">
      <c r="A61" s="29"/>
      <c r="B61" s="1103"/>
      <c r="C61" s="146" t="s">
        <v>222</v>
      </c>
      <c r="D61" s="837" t="e">
        <f t="shared" ca="1" si="80"/>
        <v>#REF!</v>
      </c>
      <c r="E61" s="754" t="e">
        <f t="shared" ca="1" si="81"/>
        <v>#REF!</v>
      </c>
      <c r="F61" s="839" t="e">
        <f t="shared" ca="1" si="82"/>
        <v>#REF!</v>
      </c>
      <c r="G61" s="726" t="e">
        <f t="shared" ca="1" si="71"/>
        <v>#REF!</v>
      </c>
      <c r="H61" s="142" t="e">
        <f t="shared" ca="1" si="83"/>
        <v>#REF!</v>
      </c>
      <c r="I61" s="747" t="s">
        <v>153</v>
      </c>
      <c r="J61" s="748" t="e">
        <f t="shared" ca="1" si="84"/>
        <v>#REF!</v>
      </c>
      <c r="K61" s="1140"/>
      <c r="L61" s="151" t="e">
        <f t="shared" ca="1" si="79"/>
        <v>#REF!</v>
      </c>
      <c r="M61" s="765" t="e">
        <f t="shared" ca="1" si="85"/>
        <v>#REF!</v>
      </c>
      <c r="N61" s="765" t="e">
        <f t="shared" ca="1" si="86"/>
        <v>#REF!</v>
      </c>
      <c r="O61" s="766" t="e">
        <f t="shared" ca="1" si="87"/>
        <v>#REF!</v>
      </c>
    </row>
    <row r="62" spans="1:15" s="1" customFormat="1" ht="18" customHeight="1" x14ac:dyDescent="0.15">
      <c r="A62" s="29"/>
      <c r="B62" s="1103"/>
      <c r="C62" s="555" t="s">
        <v>147</v>
      </c>
      <c r="D62" s="837" t="e">
        <f t="shared" ca="1" si="80"/>
        <v>#REF!</v>
      </c>
      <c r="E62" s="754" t="e">
        <f t="shared" ca="1" si="81"/>
        <v>#REF!</v>
      </c>
      <c r="F62" s="839" t="e">
        <f t="shared" ca="1" si="82"/>
        <v>#REF!</v>
      </c>
      <c r="G62" s="726" t="e">
        <f t="shared" ca="1" si="71"/>
        <v>#REF!</v>
      </c>
      <c r="H62" s="142" t="e">
        <f t="shared" ca="1" si="83"/>
        <v>#REF!</v>
      </c>
      <c r="I62" s="747" t="s">
        <v>153</v>
      </c>
      <c r="J62" s="748" t="e">
        <f t="shared" ca="1" si="84"/>
        <v>#REF!</v>
      </c>
      <c r="K62" s="1140"/>
      <c r="L62" s="151" t="e">
        <f t="shared" ca="1" si="79"/>
        <v>#REF!</v>
      </c>
      <c r="M62" s="765" t="e">
        <f t="shared" ca="1" si="85"/>
        <v>#REF!</v>
      </c>
      <c r="N62" s="765" t="e">
        <f t="shared" ca="1" si="86"/>
        <v>#REF!</v>
      </c>
      <c r="O62" s="766" t="e">
        <f t="shared" ca="1" si="87"/>
        <v>#REF!</v>
      </c>
    </row>
    <row r="63" spans="1:15" s="1" customFormat="1" ht="18" customHeight="1" x14ac:dyDescent="0.15">
      <c r="A63" s="29"/>
      <c r="B63" s="1103"/>
      <c r="C63" s="156" t="s">
        <v>449</v>
      </c>
      <c r="D63" s="836" t="e">
        <f t="shared" ca="1" si="80"/>
        <v>#REF!</v>
      </c>
      <c r="E63" s="755" t="e">
        <f t="shared" ca="1" si="81"/>
        <v>#REF!</v>
      </c>
      <c r="F63" s="729" t="e">
        <f t="shared" ca="1" si="82"/>
        <v>#REF!</v>
      </c>
      <c r="G63" s="729" t="e">
        <f t="shared" ca="1" si="71"/>
        <v>#REF!</v>
      </c>
      <c r="H63" s="757" t="e">
        <f t="shared" ca="1" si="83"/>
        <v>#REF!</v>
      </c>
      <c r="I63" s="750" t="s">
        <v>153</v>
      </c>
      <c r="J63" s="751" t="e">
        <f t="shared" ca="1" si="84"/>
        <v>#REF!</v>
      </c>
      <c r="K63" s="1140"/>
      <c r="L63" s="586" t="e">
        <f t="shared" ca="1" si="79"/>
        <v>#REF!</v>
      </c>
      <c r="M63" s="767" t="e">
        <f t="shared" ca="1" si="85"/>
        <v>#REF!</v>
      </c>
      <c r="N63" s="767" t="e">
        <f t="shared" ca="1" si="86"/>
        <v>#REF!</v>
      </c>
      <c r="O63" s="768" t="e">
        <f t="shared" ca="1" si="87"/>
        <v>#REF!</v>
      </c>
    </row>
    <row r="64" spans="1:15" s="1" customFormat="1" ht="18" customHeight="1" x14ac:dyDescent="0.15">
      <c r="A64" s="29"/>
      <c r="B64" s="1103"/>
      <c r="C64" s="788" t="s">
        <v>174</v>
      </c>
      <c r="D64" s="1151"/>
      <c r="E64" s="1152"/>
      <c r="F64" s="1152"/>
      <c r="G64" s="1152"/>
      <c r="H64" s="1152"/>
      <c r="I64" s="1152"/>
      <c r="J64" s="1153"/>
      <c r="K64" s="1141"/>
      <c r="L64" s="662" t="e">
        <f ca="1">SUM(L58:L62)</f>
        <v>#REF!</v>
      </c>
      <c r="M64" s="662" t="e">
        <f ca="1">SUM(M58:M62)</f>
        <v>#REF!</v>
      </c>
      <c r="N64" s="662" t="e">
        <f ca="1">SUM(N58:N62)</f>
        <v>#REF!</v>
      </c>
      <c r="O64" s="720"/>
    </row>
    <row r="65" spans="1:15" s="1" customFormat="1" ht="27" customHeight="1" x14ac:dyDescent="0.15">
      <c r="A65" s="29"/>
      <c r="B65" s="1100" t="s">
        <v>189</v>
      </c>
      <c r="C65" s="218" t="s">
        <v>8</v>
      </c>
      <c r="D65" s="845" t="e">
        <f ca="1">INDIRECT($C65&amp;"!"&amp;"$F$41")</f>
        <v>#REF!</v>
      </c>
      <c r="E65" s="777" t="e">
        <f ca="1">INDIRECT($C65&amp;"!"&amp;"$F$44")</f>
        <v>#REF!</v>
      </c>
      <c r="F65" s="758" t="e">
        <f ca="1">INDIRECT($C65&amp;"!"&amp;"$F$42")</f>
        <v>#REF!</v>
      </c>
      <c r="G65" s="612" t="e">
        <f ca="1">INDIRECT($C65&amp;"!"&amp;"$F$45")</f>
        <v>#REF!</v>
      </c>
      <c r="H65" s="237" t="e">
        <f ca="1">INDIRECT($C65&amp;"!"&amp;"$F$48")</f>
        <v>#REF!</v>
      </c>
      <c r="I65" s="223" t="s">
        <v>153</v>
      </c>
      <c r="J65" s="785" t="e">
        <f ca="1">INDIRECT($C65&amp;"!"&amp;"$F$49")</f>
        <v>#REF!</v>
      </c>
      <c r="K65" s="1148" t="e">
        <f>VLOOKUP(B65,#REF!,4,FALSE)</f>
        <v>#REF!</v>
      </c>
      <c r="L65" s="221" t="e">
        <f t="shared" ref="L65:L67" ca="1" si="88">INDIRECT($C65&amp;"!"&amp;"$F$33")*1</f>
        <v>#REF!</v>
      </c>
      <c r="M65" s="220" t="e">
        <f ca="1">INDIRECT($C65&amp;"!"&amp;"$F$34")</f>
        <v>#REF!</v>
      </c>
      <c r="N65" s="220" t="e">
        <f ca="1">INDIRECT($C65&amp;"!"&amp;"$F$37")</f>
        <v>#REF!</v>
      </c>
      <c r="O65" s="778" t="e">
        <f ca="1">INDIRECT($C65&amp;"!"&amp;"$F$38")</f>
        <v>#REF!</v>
      </c>
    </row>
    <row r="66" spans="1:15" s="1" customFormat="1" ht="18" customHeight="1" x14ac:dyDescent="0.15">
      <c r="A66" s="29"/>
      <c r="B66" s="1101"/>
      <c r="C66" s="147" t="s">
        <v>190</v>
      </c>
      <c r="D66" s="846" t="e">
        <f t="shared" ref="D66:D67" ca="1" si="89">INDIRECT($C66&amp;"!"&amp;"$F$41")</f>
        <v>#REF!</v>
      </c>
      <c r="E66" s="779" t="e">
        <f t="shared" ref="E66:E67" ca="1" si="90">INDIRECT($C66&amp;"!"&amp;"$F$44")</f>
        <v>#REF!</v>
      </c>
      <c r="F66" s="333" t="e">
        <f t="shared" ref="F66:F67" ca="1" si="91">INDIRECT($C66&amp;"!"&amp;"$F$42")</f>
        <v>#REF!</v>
      </c>
      <c r="G66" s="780" t="e">
        <f t="shared" ref="G66:G67" ca="1" si="92">INDIRECT($C66&amp;"!"&amp;"$F$45")</f>
        <v>#REF!</v>
      </c>
      <c r="H66" s="143" t="e">
        <f t="shared" ref="H66:H67" ca="1" si="93">INDIRECT($C66&amp;"!"&amp;"$F$48")</f>
        <v>#REF!</v>
      </c>
      <c r="I66" s="140" t="s">
        <v>153</v>
      </c>
      <c r="J66" s="786" t="e">
        <f t="shared" ref="J66:J67" ca="1" si="94">INDIRECT($C66&amp;"!"&amp;"$F$49")</f>
        <v>#REF!</v>
      </c>
      <c r="K66" s="1149"/>
      <c r="L66" s="334" t="e">
        <f t="shared" ca="1" si="88"/>
        <v>#REF!</v>
      </c>
      <c r="M66" s="137" t="e">
        <f t="shared" ref="M66:M67" ca="1" si="95">INDIRECT($C66&amp;"!"&amp;"$F$34")</f>
        <v>#REF!</v>
      </c>
      <c r="N66" s="137" t="e">
        <f t="shared" ref="N66:N67" ca="1" si="96">INDIRECT($C66&amp;"!"&amp;"$F$37")</f>
        <v>#REF!</v>
      </c>
      <c r="O66" s="781" t="e">
        <f t="shared" ref="O66:O67" ca="1" si="97">INDIRECT($C66&amp;"!"&amp;"$F$38")</f>
        <v>#REF!</v>
      </c>
    </row>
    <row r="67" spans="1:15" s="1" customFormat="1" ht="18" customHeight="1" x14ac:dyDescent="0.15">
      <c r="A67" s="29"/>
      <c r="B67" s="1101"/>
      <c r="C67" s="157" t="s">
        <v>163</v>
      </c>
      <c r="D67" s="847" t="e">
        <f t="shared" ca="1" si="89"/>
        <v>#REF!</v>
      </c>
      <c r="E67" s="782" t="e">
        <f t="shared" ca="1" si="90"/>
        <v>#REF!</v>
      </c>
      <c r="F67" s="160" t="e">
        <f t="shared" ca="1" si="91"/>
        <v>#REF!</v>
      </c>
      <c r="G67" s="783" t="e">
        <f t="shared" ca="1" si="92"/>
        <v>#REF!</v>
      </c>
      <c r="H67" s="159" t="e">
        <f t="shared" ca="1" si="93"/>
        <v>#REF!</v>
      </c>
      <c r="I67" s="158" t="s">
        <v>153</v>
      </c>
      <c r="J67" s="787" t="e">
        <f t="shared" ca="1" si="94"/>
        <v>#REF!</v>
      </c>
      <c r="K67" s="1149"/>
      <c r="L67" s="288" t="e">
        <f t="shared" ca="1" si="88"/>
        <v>#REF!</v>
      </c>
      <c r="M67" s="713" t="e">
        <f t="shared" ca="1" si="95"/>
        <v>#REF!</v>
      </c>
      <c r="N67" s="713" t="e">
        <f t="shared" ca="1" si="96"/>
        <v>#REF!</v>
      </c>
      <c r="O67" s="784" t="e">
        <f t="shared" ca="1" si="97"/>
        <v>#REF!</v>
      </c>
    </row>
    <row r="68" spans="1:15" s="1" customFormat="1" ht="18" customHeight="1" x14ac:dyDescent="0.15">
      <c r="A68" s="29"/>
      <c r="B68" s="1101"/>
      <c r="C68" s="213" t="s">
        <v>174</v>
      </c>
      <c r="D68" s="1136"/>
      <c r="E68" s="1137"/>
      <c r="F68" s="1137"/>
      <c r="G68" s="1137"/>
      <c r="H68" s="1137"/>
      <c r="I68" s="1137"/>
      <c r="J68" s="1138"/>
      <c r="K68" s="1150"/>
      <c r="L68" s="666" t="e">
        <f ca="1">SUM(L65:L67)</f>
        <v>#REF!</v>
      </c>
      <c r="M68" s="666" t="e">
        <f ca="1">SUM(M65:M67)</f>
        <v>#REF!</v>
      </c>
      <c r="N68" s="666" t="e">
        <f ca="1">SUM(N65:N67)</f>
        <v>#REF!</v>
      </c>
      <c r="O68" s="287"/>
    </row>
    <row r="69" spans="1:15" s="1" customFormat="1" ht="18" customHeight="1" x14ac:dyDescent="0.15">
      <c r="A69" s="29"/>
      <c r="B69" s="1102" t="s">
        <v>54</v>
      </c>
      <c r="C69" s="215" t="s">
        <v>140</v>
      </c>
      <c r="D69" s="835" t="e">
        <f ca="1">INDIRECT($C69&amp;"!"&amp;"$F$41")</f>
        <v>#REF!</v>
      </c>
      <c r="E69" s="753" t="e">
        <f ca="1">INDIRECT($C69&amp;"!"&amp;"$F$44")</f>
        <v>#REF!</v>
      </c>
      <c r="F69" s="232" t="e">
        <f ca="1">INDIRECT($C69&amp;"!"&amp;"$F$42")</f>
        <v>#REF!</v>
      </c>
      <c r="G69" s="232" t="e">
        <f ca="1">INDIRECT($C69&amp;"!"&amp;"$F$45")</f>
        <v>#REF!</v>
      </c>
      <c r="H69" s="584" t="e">
        <f ca="1">INDIRECT($C69&amp;"!"&amp;"$F$48")</f>
        <v>#REF!</v>
      </c>
      <c r="I69" s="744" t="s">
        <v>153</v>
      </c>
      <c r="J69" s="745" t="e">
        <f ca="1">INDIRECT($C69&amp;"!"&amp;"$F$49")</f>
        <v>#REF!</v>
      </c>
      <c r="K69" s="1139" t="e">
        <f>VLOOKUP(B69,#REF!,4,FALSE)</f>
        <v>#REF!</v>
      </c>
      <c r="L69" s="238" t="e">
        <f t="shared" ref="L69:L70" ca="1" si="98">INDIRECT($C69&amp;"!"&amp;"$F$33")*1</f>
        <v>#REF!</v>
      </c>
      <c r="M69" s="763" t="e">
        <f ca="1">INDIRECT($C69&amp;"!"&amp;"$F$34")</f>
        <v>#REF!</v>
      </c>
      <c r="N69" s="763" t="e">
        <f ca="1">INDIRECT($C69&amp;"!"&amp;"$F$37")</f>
        <v>#REF!</v>
      </c>
      <c r="O69" s="764" t="e">
        <f ca="1">INDIRECT($C69&amp;"!"&amp;"$F$38")</f>
        <v>#REF!</v>
      </c>
    </row>
    <row r="70" spans="1:15" s="1" customFormat="1" ht="18" customHeight="1" x14ac:dyDescent="0.15">
      <c r="A70" s="29"/>
      <c r="B70" s="1103"/>
      <c r="C70" s="156" t="s">
        <v>141</v>
      </c>
      <c r="D70" s="836" t="e">
        <f ca="1">INDIRECT($C70&amp;"!"&amp;"$F$41")</f>
        <v>#REF!</v>
      </c>
      <c r="E70" s="755" t="e">
        <f ca="1">INDIRECT($C70&amp;"!"&amp;"$F$44")</f>
        <v>#REF!</v>
      </c>
      <c r="F70" s="729" t="e">
        <f ca="1">INDIRECT($C70&amp;"!"&amp;"$F$42")</f>
        <v>#REF!</v>
      </c>
      <c r="G70" s="729" t="e">
        <f ca="1">INDIRECT($C70&amp;"!"&amp;"$F$45")</f>
        <v>#REF!</v>
      </c>
      <c r="H70" s="757" t="e">
        <f ca="1">INDIRECT($C70&amp;"!"&amp;"$F$48")</f>
        <v>#REF!</v>
      </c>
      <c r="I70" s="750" t="s">
        <v>153</v>
      </c>
      <c r="J70" s="751" t="e">
        <f ca="1">INDIRECT($C70&amp;"!"&amp;"$F$49")</f>
        <v>#REF!</v>
      </c>
      <c r="K70" s="1140"/>
      <c r="L70" s="586" t="e">
        <f t="shared" ca="1" si="98"/>
        <v>#REF!</v>
      </c>
      <c r="M70" s="767" t="e">
        <f ca="1">INDIRECT($C70&amp;"!"&amp;"$F$34")</f>
        <v>#REF!</v>
      </c>
      <c r="N70" s="767" t="e">
        <f ca="1">INDIRECT($C70&amp;"!"&amp;"$F$37")</f>
        <v>#REF!</v>
      </c>
      <c r="O70" s="768" t="e">
        <f ca="1">INDIRECT($C70&amp;"!"&amp;"$F$38")</f>
        <v>#REF!</v>
      </c>
    </row>
    <row r="71" spans="1:15" s="1" customFormat="1" ht="18" customHeight="1" x14ac:dyDescent="0.15">
      <c r="A71" s="29"/>
      <c r="B71" s="1103"/>
      <c r="C71" s="214" t="s">
        <v>174</v>
      </c>
      <c r="D71" s="1151"/>
      <c r="E71" s="1152"/>
      <c r="F71" s="1152"/>
      <c r="G71" s="1152"/>
      <c r="H71" s="1152"/>
      <c r="I71" s="1152"/>
      <c r="J71" s="1153"/>
      <c r="K71" s="1141"/>
      <c r="L71" s="664" t="e">
        <f ca="1">SUM(L69:L70)</f>
        <v>#REF!</v>
      </c>
      <c r="M71" s="664" t="e">
        <f ca="1">SUM(M69:M70)</f>
        <v>#REF!</v>
      </c>
      <c r="N71" s="664" t="e">
        <f ca="1">SUM(N69:N70)</f>
        <v>#REF!</v>
      </c>
      <c r="O71" s="720"/>
    </row>
    <row r="72" spans="1:15" s="1" customFormat="1" ht="27" customHeight="1" x14ac:dyDescent="0.15">
      <c r="A72" s="29"/>
      <c r="B72" s="701" t="s">
        <v>55</v>
      </c>
      <c r="C72" s="213" t="s">
        <v>142</v>
      </c>
      <c r="D72" s="831" t="e">
        <f t="shared" ref="D72:D82" ca="1" si="99">INDIRECT($C72&amp;"!"&amp;"$F$41")</f>
        <v>#REF!</v>
      </c>
      <c r="E72" s="228" t="e">
        <f t="shared" ref="E72:E82" ca="1" si="100">INDIRECT($C72&amp;"!"&amp;"$F$44")</f>
        <v>#REF!</v>
      </c>
      <c r="F72" s="827" t="e">
        <f t="shared" ref="F72:F82" ca="1" si="101">INDIRECT($C72&amp;"!"&amp;"$F$42")</f>
        <v>#REF!</v>
      </c>
      <c r="G72" s="607" t="e">
        <f t="shared" ref="G72:G82" ca="1" si="102">INDIRECT($C72&amp;"!"&amp;"$F$45")</f>
        <v>#REF!</v>
      </c>
      <c r="H72" s="234" t="e">
        <f t="shared" ref="H72:H82" ca="1" si="103">INDIRECT($C72&amp;"!"&amp;"$F$48")</f>
        <v>#REF!</v>
      </c>
      <c r="I72" s="230" t="s">
        <v>153</v>
      </c>
      <c r="J72" s="375" t="e">
        <f t="shared" ref="J72:J82" ca="1" si="104">INDIRECT($C72&amp;"!"&amp;"$F$49")</f>
        <v>#REF!</v>
      </c>
      <c r="K72" s="675" t="e">
        <f>VLOOKUP(B72,#REF!,4,FALSE)</f>
        <v>#REF!</v>
      </c>
      <c r="L72" s="665" t="e">
        <f t="shared" ref="L72:L82" ca="1" si="105">INDIRECT($C72&amp;"!"&amp;"$F$33")*1</f>
        <v>#REF!</v>
      </c>
      <c r="M72" s="665" t="e">
        <f t="shared" ref="M72:M82" ca="1" si="106">INDIRECT($C72&amp;"!"&amp;"$F$34")</f>
        <v>#REF!</v>
      </c>
      <c r="N72" s="665" t="e">
        <f t="shared" ref="N72:N79" ca="1" si="107">INDIRECT($C72&amp;"!"&amp;"$F$37")</f>
        <v>#REF!</v>
      </c>
      <c r="O72" s="663" t="e">
        <f t="shared" ref="O72:O82" ca="1" si="108">INDIRECT($C72&amp;"!"&amp;"$F$38")</f>
        <v>#REF!</v>
      </c>
    </row>
    <row r="73" spans="1:15" s="1" customFormat="1" ht="33" customHeight="1" x14ac:dyDescent="0.15">
      <c r="A73" s="29"/>
      <c r="B73" s="700" t="s">
        <v>56</v>
      </c>
      <c r="C73" s="214" t="s">
        <v>9</v>
      </c>
      <c r="D73" s="830" t="e">
        <f t="shared" ca="1" si="99"/>
        <v>#REF!</v>
      </c>
      <c r="E73" s="239" t="e">
        <f t="shared" ca="1" si="100"/>
        <v>#REF!</v>
      </c>
      <c r="F73" s="843" t="e">
        <f t="shared" ca="1" si="101"/>
        <v>#REF!</v>
      </c>
      <c r="G73" s="677" t="e">
        <f t="shared" ca="1" si="102"/>
        <v>#REF!</v>
      </c>
      <c r="H73" s="674" t="e">
        <f t="shared" ca="1" si="103"/>
        <v>#REF!</v>
      </c>
      <c r="I73" s="672" t="s">
        <v>153</v>
      </c>
      <c r="J73" s="789" t="e">
        <f t="shared" ca="1" si="104"/>
        <v>#REF!</v>
      </c>
      <c r="K73" s="587" t="e">
        <f>VLOOKUP(B73,#REF!,4,FALSE)</f>
        <v>#REF!</v>
      </c>
      <c r="L73" s="661" t="e">
        <f t="shared" ca="1" si="105"/>
        <v>#REF!</v>
      </c>
      <c r="M73" s="661" t="e">
        <f t="shared" ca="1" si="106"/>
        <v>#REF!</v>
      </c>
      <c r="N73" s="661" t="e">
        <f t="shared" ca="1" si="107"/>
        <v>#REF!</v>
      </c>
      <c r="O73" s="670" t="e">
        <f t="shared" ca="1" si="108"/>
        <v>#REF!</v>
      </c>
    </row>
    <row r="74" spans="1:15" s="1" customFormat="1" ht="27" customHeight="1" x14ac:dyDescent="0.15">
      <c r="A74" s="29"/>
      <c r="B74" s="701" t="s">
        <v>57</v>
      </c>
      <c r="C74" s="213" t="s">
        <v>183</v>
      </c>
      <c r="D74" s="95" t="e">
        <f t="shared" ca="1" si="99"/>
        <v>#REF!</v>
      </c>
      <c r="E74" s="228" t="e">
        <f t="shared" ca="1" si="100"/>
        <v>#REF!</v>
      </c>
      <c r="F74" s="826" t="e">
        <f t="shared" ca="1" si="101"/>
        <v>#REF!</v>
      </c>
      <c r="G74" s="607" t="e">
        <f ca="1">INDIRECT($C74&amp;"!"&amp;"$F$45")</f>
        <v>#REF!</v>
      </c>
      <c r="H74" s="234" t="e">
        <f t="shared" ca="1" si="103"/>
        <v>#REF!</v>
      </c>
      <c r="I74" s="230" t="s">
        <v>153</v>
      </c>
      <c r="J74" s="375" t="e">
        <f t="shared" ca="1" si="104"/>
        <v>#REF!</v>
      </c>
      <c r="K74" s="675" t="e">
        <f>VLOOKUP(B74,#REF!,4,FALSE)</f>
        <v>#REF!</v>
      </c>
      <c r="L74" s="665" t="e">
        <f t="shared" ca="1" si="105"/>
        <v>#REF!</v>
      </c>
      <c r="M74" s="665" t="e">
        <f t="shared" ca="1" si="106"/>
        <v>#REF!</v>
      </c>
      <c r="N74" s="665" t="e">
        <f t="shared" ca="1" si="107"/>
        <v>#REF!</v>
      </c>
      <c r="O74" s="663" t="e">
        <f t="shared" ca="1" si="108"/>
        <v>#REF!</v>
      </c>
    </row>
    <row r="75" spans="1:15" s="1" customFormat="1" ht="27.75" customHeight="1" x14ac:dyDescent="0.15">
      <c r="A75" s="29"/>
      <c r="B75" s="700" t="s">
        <v>58</v>
      </c>
      <c r="C75" s="214" t="s">
        <v>186</v>
      </c>
      <c r="D75" s="830" t="e">
        <f t="shared" ca="1" si="99"/>
        <v>#REF!</v>
      </c>
      <c r="E75" s="677" t="e">
        <f t="shared" ca="1" si="100"/>
        <v>#REF!</v>
      </c>
      <c r="F75" s="677" t="e">
        <f t="shared" ca="1" si="101"/>
        <v>#REF!</v>
      </c>
      <c r="G75" s="677" t="e">
        <f ca="1">INDIRECT($C75&amp;"!"&amp;"$F$45")</f>
        <v>#REF!</v>
      </c>
      <c r="H75" s="674" t="e">
        <f t="shared" ca="1" si="103"/>
        <v>#REF!</v>
      </c>
      <c r="I75" s="672" t="s">
        <v>153</v>
      </c>
      <c r="J75" s="789" t="e">
        <f t="shared" ca="1" si="104"/>
        <v>#REF!</v>
      </c>
      <c r="K75" s="880" t="e">
        <f>VLOOKUP(B75,#REF!,4,FALSE)</f>
        <v>#REF!</v>
      </c>
      <c r="L75" s="661" t="e">
        <f t="shared" ca="1" si="105"/>
        <v>#REF!</v>
      </c>
      <c r="M75" s="661" t="e">
        <f t="shared" ca="1" si="106"/>
        <v>#REF!</v>
      </c>
      <c r="N75" s="661" t="e">
        <f t="shared" ca="1" si="107"/>
        <v>#REF!</v>
      </c>
      <c r="O75" s="670" t="e">
        <f t="shared" ca="1" si="108"/>
        <v>#REF!</v>
      </c>
    </row>
    <row r="76" spans="1:15" s="1" customFormat="1" ht="27" customHeight="1" x14ac:dyDescent="0.15">
      <c r="A76" s="29"/>
      <c r="B76" s="701" t="s">
        <v>59</v>
      </c>
      <c r="C76" s="213" t="s">
        <v>184</v>
      </c>
      <c r="D76" s="831" t="e">
        <f t="shared" ca="1" si="99"/>
        <v>#REF!</v>
      </c>
      <c r="E76" s="228" t="e">
        <f t="shared" ca="1" si="100"/>
        <v>#REF!</v>
      </c>
      <c r="F76" s="228" t="e">
        <f t="shared" ca="1" si="101"/>
        <v>#REF!</v>
      </c>
      <c r="G76" s="607" t="e">
        <f t="shared" ca="1" si="102"/>
        <v>#REF!</v>
      </c>
      <c r="H76" s="234" t="e">
        <f t="shared" ca="1" si="103"/>
        <v>#REF!</v>
      </c>
      <c r="I76" s="230" t="s">
        <v>153</v>
      </c>
      <c r="J76" s="375" t="e">
        <f t="shared" ca="1" si="104"/>
        <v>#REF!</v>
      </c>
      <c r="K76" s="675" t="e">
        <f>VLOOKUP(B76,#REF!,4,FALSE)</f>
        <v>#REF!</v>
      </c>
      <c r="L76" s="665" t="e">
        <f t="shared" ca="1" si="105"/>
        <v>#REF!</v>
      </c>
      <c r="M76" s="665" t="e">
        <f t="shared" ca="1" si="106"/>
        <v>#REF!</v>
      </c>
      <c r="N76" s="665" t="e">
        <f t="shared" ca="1" si="107"/>
        <v>#REF!</v>
      </c>
      <c r="O76" s="663" t="e">
        <f t="shared" ca="1" si="108"/>
        <v>#REF!</v>
      </c>
    </row>
    <row r="77" spans="1:15" s="1" customFormat="1" ht="18" customHeight="1" x14ac:dyDescent="0.15">
      <c r="A77" s="29"/>
      <c r="B77" s="700" t="s">
        <v>60</v>
      </c>
      <c r="C77" s="214" t="s">
        <v>144</v>
      </c>
      <c r="D77" s="830" t="e">
        <f t="shared" ca="1" si="99"/>
        <v>#REF!</v>
      </c>
      <c r="E77" s="677" t="e">
        <f t="shared" ca="1" si="100"/>
        <v>#REF!</v>
      </c>
      <c r="F77" s="677" t="e">
        <f t="shared" ca="1" si="101"/>
        <v>#REF!</v>
      </c>
      <c r="G77" s="677" t="e">
        <f t="shared" ca="1" si="102"/>
        <v>#REF!</v>
      </c>
      <c r="H77" s="671" t="e">
        <f t="shared" ca="1" si="103"/>
        <v>#REF!</v>
      </c>
      <c r="I77" s="672" t="s">
        <v>153</v>
      </c>
      <c r="J77" s="669" t="e">
        <f t="shared" ca="1" si="104"/>
        <v>#REF!</v>
      </c>
      <c r="K77" s="587" t="e">
        <f>VLOOKUP(B77,#REF!,4,FALSE)</f>
        <v>#REF!</v>
      </c>
      <c r="L77" s="661" t="e">
        <f t="shared" ca="1" si="105"/>
        <v>#REF!</v>
      </c>
      <c r="M77" s="661" t="e">
        <f t="shared" ca="1" si="106"/>
        <v>#REF!</v>
      </c>
      <c r="N77" s="661" t="e">
        <f t="shared" ca="1" si="107"/>
        <v>#REF!</v>
      </c>
      <c r="O77" s="670" t="e">
        <f t="shared" ca="1" si="108"/>
        <v>#REF!</v>
      </c>
    </row>
    <row r="78" spans="1:15" s="1" customFormat="1" ht="18" customHeight="1" x14ac:dyDescent="0.15">
      <c r="A78" s="29"/>
      <c r="B78" s="468" t="s">
        <v>469</v>
      </c>
      <c r="C78" s="523" t="s">
        <v>470</v>
      </c>
      <c r="D78" s="446" t="e">
        <f ca="1">INDIRECT($C78&amp;"!"&amp;"$F$41")</f>
        <v>#REF!</v>
      </c>
      <c r="E78" s="470" t="e">
        <f t="shared" ca="1" si="100"/>
        <v>#REF!</v>
      </c>
      <c r="F78" s="826" t="e">
        <f t="shared" ca="1" si="101"/>
        <v>#REF!</v>
      </c>
      <c r="G78" s="470" t="e">
        <f t="shared" ca="1" si="102"/>
        <v>#REF!</v>
      </c>
      <c r="H78" s="679" t="e">
        <f t="shared" ca="1" si="103"/>
        <v>#REF!</v>
      </c>
      <c r="I78" s="471" t="s">
        <v>164</v>
      </c>
      <c r="J78" s="678" t="e">
        <f t="shared" ca="1" si="104"/>
        <v>#REF!</v>
      </c>
      <c r="K78" s="588" t="e">
        <f>VLOOKUP(B78,#REF!,4,FALSE)</f>
        <v>#REF!</v>
      </c>
      <c r="L78" s="659" t="e">
        <f t="shared" ca="1" si="105"/>
        <v>#REF!</v>
      </c>
      <c r="M78" s="659" t="e">
        <f t="shared" ca="1" si="106"/>
        <v>#REF!</v>
      </c>
      <c r="N78" s="659" t="e">
        <f t="shared" ca="1" si="107"/>
        <v>#REF!</v>
      </c>
      <c r="O78" s="668" t="e">
        <f t="shared" ca="1" si="108"/>
        <v>#REF!</v>
      </c>
    </row>
    <row r="79" spans="1:15" s="1" customFormat="1" ht="18" customHeight="1" x14ac:dyDescent="0.15">
      <c r="A79" s="29"/>
      <c r="B79" s="700" t="s">
        <v>61</v>
      </c>
      <c r="C79" s="477" t="s">
        <v>177</v>
      </c>
      <c r="D79" s="830" t="e">
        <f t="shared" ca="1" si="99"/>
        <v>#REF!</v>
      </c>
      <c r="E79" s="677" t="e">
        <f t="shared" ca="1" si="100"/>
        <v>#REF!</v>
      </c>
      <c r="F79" s="823" t="e">
        <f t="shared" ca="1" si="101"/>
        <v>#REF!</v>
      </c>
      <c r="G79" s="478" t="e">
        <f t="shared" ca="1" si="102"/>
        <v>#REF!</v>
      </c>
      <c r="H79" s="671" t="e">
        <f t="shared" ca="1" si="103"/>
        <v>#REF!</v>
      </c>
      <c r="I79" s="672" t="s">
        <v>153</v>
      </c>
      <c r="J79" s="669" t="e">
        <f t="shared" ca="1" si="104"/>
        <v>#REF!</v>
      </c>
      <c r="K79" s="587" t="e">
        <f>VLOOKUP(B79,#REF!,4,FALSE)</f>
        <v>#REF!</v>
      </c>
      <c r="L79" s="661" t="e">
        <f t="shared" ca="1" si="105"/>
        <v>#REF!</v>
      </c>
      <c r="M79" s="661" t="e">
        <f t="shared" ca="1" si="106"/>
        <v>#REF!</v>
      </c>
      <c r="N79" s="661" t="e">
        <f t="shared" ca="1" si="107"/>
        <v>#REF!</v>
      </c>
      <c r="O79" s="670" t="e">
        <f t="shared" ca="1" si="108"/>
        <v>#REF!</v>
      </c>
    </row>
    <row r="80" spans="1:15" s="1" customFormat="1" ht="18" customHeight="1" x14ac:dyDescent="0.15">
      <c r="A80" s="29"/>
      <c r="B80" s="1104" t="s">
        <v>62</v>
      </c>
      <c r="C80" s="472" t="s">
        <v>51</v>
      </c>
      <c r="D80" s="832" t="e">
        <f t="shared" ca="1" si="99"/>
        <v>#REF!</v>
      </c>
      <c r="E80" s="791" t="e">
        <f t="shared" ca="1" si="100"/>
        <v>#REF!</v>
      </c>
      <c r="F80" s="824" t="e">
        <f t="shared" ca="1" si="101"/>
        <v>#REF!</v>
      </c>
      <c r="G80" s="792" t="e">
        <f t="shared" ca="1" si="102"/>
        <v>#REF!</v>
      </c>
      <c r="H80" s="810" t="e">
        <f t="shared" ca="1" si="103"/>
        <v>#REF!</v>
      </c>
      <c r="I80" s="793" t="s">
        <v>153</v>
      </c>
      <c r="J80" s="794" t="e">
        <f t="shared" ca="1" si="104"/>
        <v>#REF!</v>
      </c>
      <c r="K80" s="1142" t="e">
        <f>VLOOKUP(B80,#REF!,4,FALSE)</f>
        <v>#REF!</v>
      </c>
      <c r="L80" s="473" t="e">
        <f t="shared" ca="1" si="105"/>
        <v>#REF!</v>
      </c>
      <c r="M80" s="795" t="e">
        <f t="shared" ca="1" si="106"/>
        <v>#REF!</v>
      </c>
      <c r="N80" s="795" t="e">
        <f ca="1">INDIRECT($C80&amp;"!"&amp;"$F$37")</f>
        <v>#REF!</v>
      </c>
      <c r="O80" s="796" t="e">
        <f t="shared" ca="1" si="108"/>
        <v>#REF!</v>
      </c>
    </row>
    <row r="81" spans="1:15" s="1" customFormat="1" ht="18" customHeight="1" x14ac:dyDescent="0.15">
      <c r="A81" s="29"/>
      <c r="B81" s="1105"/>
      <c r="C81" s="474" t="s">
        <v>145</v>
      </c>
      <c r="D81" s="833" t="e">
        <f t="shared" ca="1" si="99"/>
        <v>#REF!</v>
      </c>
      <c r="E81" s="797" t="e">
        <f t="shared" ca="1" si="100"/>
        <v>#REF!</v>
      </c>
      <c r="F81" s="821" t="e">
        <f t="shared" ca="1" si="101"/>
        <v>#REF!</v>
      </c>
      <c r="G81" s="798" t="e">
        <f t="shared" ca="1" si="102"/>
        <v>#REF!</v>
      </c>
      <c r="H81" s="811" t="e">
        <f t="shared" ca="1" si="103"/>
        <v>#REF!</v>
      </c>
      <c r="I81" s="799" t="s">
        <v>153</v>
      </c>
      <c r="J81" s="800" t="e">
        <f t="shared" ca="1" si="104"/>
        <v>#REF!</v>
      </c>
      <c r="K81" s="1143"/>
      <c r="L81" s="801" t="e">
        <f t="shared" ca="1" si="105"/>
        <v>#REF!</v>
      </c>
      <c r="M81" s="802" t="e">
        <f t="shared" ca="1" si="106"/>
        <v>#REF!</v>
      </c>
      <c r="N81" s="802" t="e">
        <f t="shared" ref="N81:N82" ca="1" si="109">INDIRECT($C81&amp;"!"&amp;"$F$37")</f>
        <v>#REF!</v>
      </c>
      <c r="O81" s="803" t="e">
        <f t="shared" ca="1" si="108"/>
        <v>#REF!</v>
      </c>
    </row>
    <row r="82" spans="1:15" s="1" customFormat="1" ht="18" customHeight="1" x14ac:dyDescent="0.15">
      <c r="A82" s="29"/>
      <c r="B82" s="1105"/>
      <c r="C82" s="475" t="s">
        <v>178</v>
      </c>
      <c r="D82" s="834" t="e">
        <f t="shared" ca="1" si="99"/>
        <v>#REF!</v>
      </c>
      <c r="E82" s="804" t="e">
        <f t="shared" ca="1" si="100"/>
        <v>#REF!</v>
      </c>
      <c r="F82" s="825" t="e">
        <f t="shared" ca="1" si="101"/>
        <v>#REF!</v>
      </c>
      <c r="G82" s="805" t="e">
        <f t="shared" ca="1" si="102"/>
        <v>#REF!</v>
      </c>
      <c r="H82" s="812" t="e">
        <f t="shared" ca="1" si="103"/>
        <v>#REF!</v>
      </c>
      <c r="I82" s="806" t="s">
        <v>153</v>
      </c>
      <c r="J82" s="807" t="e">
        <f t="shared" ca="1" si="104"/>
        <v>#REF!</v>
      </c>
      <c r="K82" s="1143"/>
      <c r="L82" s="476" t="e">
        <f t="shared" ca="1" si="105"/>
        <v>#REF!</v>
      </c>
      <c r="M82" s="808" t="e">
        <f t="shared" ca="1" si="106"/>
        <v>#REF!</v>
      </c>
      <c r="N82" s="808" t="e">
        <f t="shared" ca="1" si="109"/>
        <v>#REF!</v>
      </c>
      <c r="O82" s="809" t="e">
        <f t="shared" ca="1" si="108"/>
        <v>#REF!</v>
      </c>
    </row>
    <row r="83" spans="1:15" s="1" customFormat="1" ht="18" customHeight="1" x14ac:dyDescent="0.15">
      <c r="A83" s="29"/>
      <c r="B83" s="1105"/>
      <c r="C83" s="469" t="s">
        <v>174</v>
      </c>
      <c r="D83" s="1157"/>
      <c r="E83" s="1158"/>
      <c r="F83" s="1158"/>
      <c r="G83" s="1158"/>
      <c r="H83" s="1158"/>
      <c r="I83" s="1158"/>
      <c r="J83" s="1159"/>
      <c r="K83" s="1144"/>
      <c r="L83" s="660" t="e">
        <f ca="1">SUM(L80:L82)</f>
        <v>#REF!</v>
      </c>
      <c r="M83" s="660" t="e">
        <f ca="1">SUM(M80)</f>
        <v>#REF!</v>
      </c>
      <c r="N83" s="660" t="e">
        <f ca="1">SUM(N80)</f>
        <v>#REF!</v>
      </c>
      <c r="O83" s="790"/>
    </row>
    <row r="84" spans="1:15" s="1" customFormat="1" ht="18" customHeight="1" x14ac:dyDescent="0.15">
      <c r="A84" s="29"/>
      <c r="B84" s="1098" t="s">
        <v>91</v>
      </c>
      <c r="C84" s="479" t="s">
        <v>108</v>
      </c>
      <c r="D84" s="835" t="e">
        <f ca="1">INDIRECT($C84&amp;"!"&amp;"$F$41")</f>
        <v>#REF!</v>
      </c>
      <c r="E84" s="813" t="e">
        <f ca="1">INDIRECT($C84&amp;"!"&amp;"$F$44")</f>
        <v>#REF!</v>
      </c>
      <c r="F84" s="838" t="e">
        <f ca="1">INDIRECT($C84&amp;"!"&amp;"$F$42")</f>
        <v>#REF!</v>
      </c>
      <c r="G84" s="814" t="e">
        <f ca="1">INDIRECT($C84&amp;"!"&amp;"$F$45")</f>
        <v>#REF!</v>
      </c>
      <c r="H84" s="584" t="e">
        <f ca="1">INDIRECT($C84&amp;"!"&amp;"$F$48")</f>
        <v>#REF!</v>
      </c>
      <c r="I84" s="744" t="s">
        <v>153</v>
      </c>
      <c r="J84" s="745" t="e">
        <f ca="1">INDIRECT($C84&amp;"!"&amp;"$F$49")</f>
        <v>#REF!</v>
      </c>
      <c r="K84" s="1145" t="e">
        <f>VLOOKUP(B84,#REF!,4,FALSE)</f>
        <v>#REF!</v>
      </c>
      <c r="L84" s="238" t="e">
        <f t="shared" ref="L84:L85" ca="1" si="110">INDIRECT($C84&amp;"!"&amp;"$F$33")*1</f>
        <v>#REF!</v>
      </c>
      <c r="M84" s="763" t="e">
        <f ca="1">INDIRECT($C84&amp;"!"&amp;"$F$34")</f>
        <v>#REF!</v>
      </c>
      <c r="N84" s="763" t="e">
        <f ca="1">INDIRECT($C84&amp;"!"&amp;"$F$37")</f>
        <v>#REF!</v>
      </c>
      <c r="O84" s="764" t="e">
        <f ca="1">INDIRECT($C84&amp;"!"&amp;"$F$38")</f>
        <v>#REF!</v>
      </c>
    </row>
    <row r="85" spans="1:15" s="1" customFormat="1" ht="18" customHeight="1" x14ac:dyDescent="0.15">
      <c r="A85" s="29"/>
      <c r="B85" s="1099"/>
      <c r="C85" s="480" t="s">
        <v>109</v>
      </c>
      <c r="D85" s="836" t="e">
        <f ca="1">INDIRECT($C85&amp;"!"&amp;"$F$41")</f>
        <v>#REF!</v>
      </c>
      <c r="E85" s="815" t="e">
        <f ca="1">INDIRECT($C85&amp;"!"&amp;"$F$44")</f>
        <v>#REF!</v>
      </c>
      <c r="F85" s="844" t="e">
        <f ca="1">INDIRECT($C85&amp;"!"&amp;"$F$42")</f>
        <v>#REF!</v>
      </c>
      <c r="G85" s="816" t="e">
        <f ca="1">INDIRECT($C85&amp;"!"&amp;"$F$45")</f>
        <v>#REF!</v>
      </c>
      <c r="H85" s="757" t="e">
        <f ca="1">INDIRECT($C85&amp;"!"&amp;"$F$48")</f>
        <v>#REF!</v>
      </c>
      <c r="I85" s="750" t="s">
        <v>153</v>
      </c>
      <c r="J85" s="751" t="e">
        <f ca="1">INDIRECT($C85&amp;"!"&amp;"$F$49")</f>
        <v>#REF!</v>
      </c>
      <c r="K85" s="1146"/>
      <c r="L85" s="586" t="e">
        <f t="shared" ca="1" si="110"/>
        <v>#REF!</v>
      </c>
      <c r="M85" s="767" t="e">
        <f ca="1">INDIRECT($C85&amp;"!"&amp;"$F$34")</f>
        <v>#REF!</v>
      </c>
      <c r="N85" s="767" t="e">
        <f ca="1">INDIRECT($C85&amp;"!"&amp;"$F$37")</f>
        <v>#REF!</v>
      </c>
      <c r="O85" s="768" t="e">
        <f ca="1">INDIRECT($C85&amp;"!"&amp;"$F$38")</f>
        <v>#REF!</v>
      </c>
    </row>
    <row r="86" spans="1:15" s="1" customFormat="1" ht="18" customHeight="1" x14ac:dyDescent="0.15">
      <c r="A86" s="29"/>
      <c r="B86" s="1099"/>
      <c r="C86" s="214" t="s">
        <v>174</v>
      </c>
      <c r="D86" s="1151"/>
      <c r="E86" s="1152"/>
      <c r="F86" s="1152"/>
      <c r="G86" s="1152"/>
      <c r="H86" s="1152"/>
      <c r="I86" s="1152"/>
      <c r="J86" s="1153"/>
      <c r="K86" s="1147"/>
      <c r="L86" s="664" t="e">
        <f ca="1">SUM(L84:L85)</f>
        <v>#REF!</v>
      </c>
      <c r="M86" s="664" t="e">
        <f ca="1">SUM(M84:M85)</f>
        <v>#REF!</v>
      </c>
      <c r="N86" s="664" t="e">
        <f ca="1">SUM(N84:N85)</f>
        <v>#REF!</v>
      </c>
      <c r="O86" s="720"/>
    </row>
    <row r="87" spans="1:15" s="1" customFormat="1" ht="18" customHeight="1" x14ac:dyDescent="0.15">
      <c r="A87" s="29"/>
      <c r="B87" s="468" t="s">
        <v>31</v>
      </c>
      <c r="C87" s="469" t="s">
        <v>4</v>
      </c>
      <c r="D87" s="849" t="e">
        <f ca="1">INDIRECT($C87&amp;"!"&amp;"$F$41")</f>
        <v>#REF!</v>
      </c>
      <c r="E87" s="470" t="e">
        <f ca="1">INDIRECT($C87&amp;"!"&amp;"$F$44")</f>
        <v>#REF!</v>
      </c>
      <c r="F87" s="821" t="e">
        <f ca="1">INDIRECT($C87&amp;"!"&amp;"$F$42")</f>
        <v>#REF!</v>
      </c>
      <c r="G87" s="470" t="e">
        <f ca="1">INDIRECT($C87&amp;"!"&amp;"$F$45")</f>
        <v>#REF!</v>
      </c>
      <c r="H87" s="679" t="e">
        <f ca="1">INDIRECT($C87&amp;"!"&amp;"$F$48")</f>
        <v>#REF!</v>
      </c>
      <c r="I87" s="471" t="s">
        <v>153</v>
      </c>
      <c r="J87" s="678" t="e">
        <f ca="1">INDIRECT($C87&amp;"!"&amp;"$F$49")</f>
        <v>#REF!</v>
      </c>
      <c r="K87" s="589" t="s">
        <v>23</v>
      </c>
      <c r="L87" s="659" t="e">
        <f t="shared" ref="L87:L88" ca="1" si="111">INDIRECT($C87&amp;"!"&amp;"$F$33")*1</f>
        <v>#REF!</v>
      </c>
      <c r="M87" s="659" t="e">
        <f ca="1">INDIRECT($C87&amp;"!"&amp;"$F$34")</f>
        <v>#REF!</v>
      </c>
      <c r="N87" s="659" t="e">
        <f ca="1">INDIRECT($C87&amp;"!"&amp;"$F$37")</f>
        <v>#REF!</v>
      </c>
      <c r="O87" s="668" t="e">
        <f ca="1">INDIRECT($C87&amp;"!"&amp;"$F$38")</f>
        <v>#REF!</v>
      </c>
    </row>
    <row r="88" spans="1:15" s="1" customFormat="1" ht="27" customHeight="1" thickBot="1" x14ac:dyDescent="0.2">
      <c r="A88" s="29"/>
      <c r="B88" s="462" t="s">
        <v>31</v>
      </c>
      <c r="C88" s="703" t="s">
        <v>5</v>
      </c>
      <c r="D88" s="708" t="s">
        <v>419</v>
      </c>
      <c r="E88" s="709"/>
      <c r="F88" s="710"/>
      <c r="G88" s="608" t="e">
        <f ca="1">INDIRECT($C88&amp;"!"&amp;"$F$45")</f>
        <v>#REF!</v>
      </c>
      <c r="H88" s="481" t="e">
        <f ca="1">INDIRECT($C88&amp;"!"&amp;"$F$48")</f>
        <v>#REF!</v>
      </c>
      <c r="I88" s="482" t="s">
        <v>153</v>
      </c>
      <c r="J88" s="483" t="e">
        <f ca="1">INDIRECT($C88&amp;"!"&amp;"$F$49")</f>
        <v>#REF!</v>
      </c>
      <c r="K88" s="590" t="s">
        <v>23</v>
      </c>
      <c r="L88" s="484" t="e">
        <f t="shared" ca="1" si="111"/>
        <v>#REF!</v>
      </c>
      <c r="M88" s="484" t="e">
        <f ca="1">INDIRECT($C88&amp;"!"&amp;"$F$34")</f>
        <v>#REF!</v>
      </c>
      <c r="N88" s="484" t="e">
        <f ca="1">INDIRECT($C88&amp;"!"&amp;"$F$37")</f>
        <v>#REF!</v>
      </c>
      <c r="O88" s="485" t="e">
        <f ca="1">INDIRECT($C88&amp;"!"&amp;"$F$38")</f>
        <v>#REF!</v>
      </c>
    </row>
    <row r="89" spans="1:15" ht="16.5" customHeight="1" x14ac:dyDescent="0.15">
      <c r="A89" s="9"/>
      <c r="B89" t="s">
        <v>746</v>
      </c>
      <c r="G89" s="300"/>
      <c r="K89" s="45"/>
    </row>
    <row r="90" spans="1:15" x14ac:dyDescent="0.15">
      <c r="K90" s="45"/>
    </row>
    <row r="91" spans="1:15" x14ac:dyDescent="0.15">
      <c r="K91" s="45"/>
    </row>
  </sheetData>
  <mergeCells count="56">
    <mergeCell ref="D20:J20"/>
    <mergeCell ref="K41:K44"/>
    <mergeCell ref="K45:K49"/>
    <mergeCell ref="K50:K57"/>
    <mergeCell ref="K58:K64"/>
    <mergeCell ref="K14:K20"/>
    <mergeCell ref="K21:K25"/>
    <mergeCell ref="K28:K31"/>
    <mergeCell ref="K34:K36"/>
    <mergeCell ref="K37:K40"/>
    <mergeCell ref="D25:J25"/>
    <mergeCell ref="D31:J31"/>
    <mergeCell ref="K69:K71"/>
    <mergeCell ref="K80:K83"/>
    <mergeCell ref="K84:K86"/>
    <mergeCell ref="K65:K68"/>
    <mergeCell ref="D36:J36"/>
    <mergeCell ref="D40:J40"/>
    <mergeCell ref="D57:J57"/>
    <mergeCell ref="D49:J49"/>
    <mergeCell ref="D44:J44"/>
    <mergeCell ref="D64:J64"/>
    <mergeCell ref="D68:J68"/>
    <mergeCell ref="D71:J71"/>
    <mergeCell ref="D86:J86"/>
    <mergeCell ref="D83:J83"/>
    <mergeCell ref="D9:D12"/>
    <mergeCell ref="D4:D6"/>
    <mergeCell ref="E4:E6"/>
    <mergeCell ref="F5:F6"/>
    <mergeCell ref="M1:O1"/>
    <mergeCell ref="K1:K2"/>
    <mergeCell ref="D1:J1"/>
    <mergeCell ref="H2:J2"/>
    <mergeCell ref="D2:G2"/>
    <mergeCell ref="L1:L2"/>
    <mergeCell ref="K4:K13"/>
    <mergeCell ref="D13:J13"/>
    <mergeCell ref="A1:A2"/>
    <mergeCell ref="B1:B2"/>
    <mergeCell ref="B21:B25"/>
    <mergeCell ref="B28:B31"/>
    <mergeCell ref="B4:B13"/>
    <mergeCell ref="A8:A9"/>
    <mergeCell ref="B84:B86"/>
    <mergeCell ref="B65:B68"/>
    <mergeCell ref="B69:B71"/>
    <mergeCell ref="B80:B83"/>
    <mergeCell ref="C1:C2"/>
    <mergeCell ref="B37:B40"/>
    <mergeCell ref="B14:B20"/>
    <mergeCell ref="B58:B64"/>
    <mergeCell ref="B50:B57"/>
    <mergeCell ref="B45:B49"/>
    <mergeCell ref="B34:B36"/>
    <mergeCell ref="B41:B44"/>
  </mergeCells>
  <phoneticPr fontId="2"/>
  <conditionalFormatting sqref="D18:D19 D26">
    <cfRule type="cellIs" dxfId="17" priority="1" stopIfTrue="1" operator="equal">
      <formula>0</formula>
    </cfRule>
  </conditionalFormatting>
  <conditionalFormatting sqref="D14:E17 G14:G19 E18:E19 E26:J26 D58:E59 H58:J63 D60:F60 D61:E62 D63:F63">
    <cfRule type="cellIs" dxfId="16" priority="9" stopIfTrue="1" operator="equal">
      <formula>0</formula>
    </cfRule>
  </conditionalFormatting>
  <conditionalFormatting sqref="D4:J4 F5:J5 G6:J6 D7:J9 E10:J12 D21:J24 D34:J35">
    <cfRule type="cellIs" dxfId="15" priority="10" stopIfTrue="1" operator="equal">
      <formula>0</formula>
    </cfRule>
  </conditionalFormatting>
  <conditionalFormatting sqref="F14:F19 F41:F43 F45:F48">
    <cfRule type="cellIs" dxfId="14" priority="5" stopIfTrue="1" operator="equal">
      <formula>0</formula>
    </cfRule>
  </conditionalFormatting>
  <conditionalFormatting sqref="F27">
    <cfRule type="cellIs" dxfId="13" priority="6" stopIfTrue="1" operator="equal">
      <formula>0</formula>
    </cfRule>
  </conditionalFormatting>
  <conditionalFormatting sqref="F58:F59 F61:F62 F80:F82 F84:F85 F87">
    <cfRule type="cellIs" dxfId="12" priority="3" stopIfTrue="1" operator="equal">
      <formula>0</formula>
    </cfRule>
  </conditionalFormatting>
  <conditionalFormatting sqref="F73:F74">
    <cfRule type="cellIs" dxfId="11" priority="2" stopIfTrue="1" operator="equal">
      <formula>0</formula>
    </cfRule>
  </conditionalFormatting>
  <conditionalFormatting sqref="F78">
    <cfRule type="cellIs" dxfId="10" priority="4" stopIfTrue="1" operator="equal">
      <formula>0</formula>
    </cfRule>
  </conditionalFormatting>
  <conditionalFormatting sqref="H14:J19">
    <cfRule type="cellIs" dxfId="9" priority="8" stopIfTrue="1" operator="equal">
      <formula>0</formula>
    </cfRule>
  </conditionalFormatting>
  <printOptions horizontalCentered="1" verticalCentered="1"/>
  <pageMargins left="0.51181102362204722" right="0.23622047244094491" top="0.39370078740157483" bottom="0" header="0.19685039370078741" footer="0"/>
  <pageSetup paperSize="9" scale="51" orientation="portrait" r:id="rId1"/>
  <headerFooter alignWithMargins="0">
    <oddHeader>&amp;C&amp;"ＭＳ Ｐゴシック,太字"&amp;16&amp;A&amp;R&amp;9
公共図書館調査（２０２１年度）</oddHeader>
    <oddFooter>&amp;C--2--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FF00"/>
    <pageSetUpPr fitToPage="1"/>
  </sheetPr>
  <dimension ref="A1:R89"/>
  <sheetViews>
    <sheetView tabSelected="1" topLeftCell="A26" zoomScale="85" zoomScaleNormal="85" workbookViewId="0">
      <selection activeCell="I33" sqref="I33"/>
    </sheetView>
  </sheetViews>
  <sheetFormatPr defaultRowHeight="13.5" x14ac:dyDescent="0.15"/>
  <cols>
    <col min="1" max="1" width="9.375" customWidth="1"/>
    <col min="2" max="2" width="5.5" customWidth="1"/>
    <col min="3" max="3" width="11.25" style="955" bestFit="1" customWidth="1"/>
    <col min="4" max="4" width="8.625" style="955" customWidth="1"/>
    <col min="5" max="5" width="13" style="955" bestFit="1" customWidth="1"/>
    <col min="6" max="6" width="8.625" style="955" customWidth="1"/>
    <col min="7" max="7" width="2" customWidth="1"/>
    <col min="8" max="8" width="15.5" style="955" bestFit="1" customWidth="1"/>
    <col min="9" max="9" width="32.625" style="2" customWidth="1"/>
    <col min="10" max="10" width="7.25" style="44" customWidth="1"/>
    <col min="11" max="11" width="2.5" style="44" customWidth="1"/>
    <col min="12" max="12" width="7.25" style="44" bestFit="1" customWidth="1"/>
    <col min="13" max="13" width="8.375" style="31" bestFit="1" customWidth="1"/>
    <col min="14" max="14" width="4.625" style="7" customWidth="1"/>
    <col min="15" max="15" width="3.75" style="7" customWidth="1"/>
    <col min="16" max="16" width="6.75" style="7" customWidth="1"/>
    <col min="17" max="17" width="10.625" customWidth="1"/>
  </cols>
  <sheetData>
    <row r="1" spans="1:18" s="2" customFormat="1" ht="18" customHeight="1" x14ac:dyDescent="0.15">
      <c r="A1" s="1110" t="s">
        <v>96</v>
      </c>
      <c r="B1" s="1106" t="s">
        <v>181</v>
      </c>
      <c r="C1" s="1123" t="s">
        <v>80</v>
      </c>
      <c r="D1" s="1123"/>
      <c r="E1" s="1123"/>
      <c r="F1" s="1123"/>
      <c r="G1" s="1123"/>
      <c r="H1" s="1123"/>
      <c r="I1" s="1123"/>
      <c r="J1" s="1123"/>
      <c r="K1" s="1123"/>
      <c r="L1" s="1123"/>
      <c r="M1" s="1166" t="s">
        <v>83</v>
      </c>
      <c r="N1" s="1131" t="s">
        <v>187</v>
      </c>
      <c r="O1" s="1123" t="s">
        <v>188</v>
      </c>
      <c r="P1" s="1123"/>
      <c r="Q1" s="1124"/>
    </row>
    <row r="2" spans="1:18" s="2" customFormat="1" ht="18" customHeight="1" thickBot="1" x14ac:dyDescent="0.2">
      <c r="A2" s="1111"/>
      <c r="B2" s="1107"/>
      <c r="C2" s="1128" t="s">
        <v>81</v>
      </c>
      <c r="D2" s="1129"/>
      <c r="E2" s="1129"/>
      <c r="F2" s="1129"/>
      <c r="G2" s="1129"/>
      <c r="H2" s="1129"/>
      <c r="I2" s="1130"/>
      <c r="J2" s="1127" t="s">
        <v>82</v>
      </c>
      <c r="K2" s="1127"/>
      <c r="L2" s="1127"/>
      <c r="M2" s="1167"/>
      <c r="N2" s="1132"/>
      <c r="O2" s="154" t="s">
        <v>194</v>
      </c>
      <c r="P2" s="154" t="s">
        <v>78</v>
      </c>
      <c r="Q2" s="161" t="s">
        <v>92</v>
      </c>
    </row>
    <row r="3" spans="1:18" s="1" customFormat="1" ht="27" customHeight="1" x14ac:dyDescent="0.15">
      <c r="A3" s="859" t="s">
        <v>39</v>
      </c>
      <c r="B3" s="441" t="s">
        <v>6</v>
      </c>
      <c r="C3" s="861" t="s">
        <v>289</v>
      </c>
      <c r="D3" s="988" t="s">
        <v>896</v>
      </c>
      <c r="E3" s="988" t="s">
        <v>897</v>
      </c>
      <c r="F3" s="988" t="s">
        <v>528</v>
      </c>
      <c r="G3" s="989" t="s">
        <v>528</v>
      </c>
      <c r="H3" s="861" t="s">
        <v>85</v>
      </c>
      <c r="I3" s="863" t="s">
        <v>898</v>
      </c>
      <c r="J3" s="872" t="s">
        <v>537</v>
      </c>
      <c r="K3" s="865" t="s">
        <v>153</v>
      </c>
      <c r="L3" s="927" t="s">
        <v>540</v>
      </c>
      <c r="M3" s="867">
        <v>1835478</v>
      </c>
      <c r="N3" s="868" t="s">
        <v>750</v>
      </c>
      <c r="O3" s="869" t="s">
        <v>85</v>
      </c>
      <c r="P3" s="869" t="s">
        <v>85</v>
      </c>
      <c r="Q3" s="912" t="s">
        <v>85</v>
      </c>
    </row>
    <row r="4" spans="1:18" s="1" customFormat="1" ht="18" customHeight="1" x14ac:dyDescent="0.15">
      <c r="A4" s="1101" t="s">
        <v>40</v>
      </c>
      <c r="B4" s="850" t="s">
        <v>10</v>
      </c>
      <c r="C4" s="1208" t="s">
        <v>289</v>
      </c>
      <c r="D4" s="1209" t="s">
        <v>896</v>
      </c>
      <c r="E4" s="1211" t="s">
        <v>897</v>
      </c>
      <c r="F4" s="1212"/>
      <c r="G4" s="1213"/>
      <c r="H4" s="946" t="s">
        <v>23</v>
      </c>
      <c r="I4" s="852" t="s">
        <v>85</v>
      </c>
      <c r="J4" s="972" t="s">
        <v>521</v>
      </c>
      <c r="K4" s="854" t="s">
        <v>153</v>
      </c>
      <c r="L4" s="983" t="s">
        <v>518</v>
      </c>
      <c r="M4" s="1133">
        <v>695690</v>
      </c>
      <c r="N4" s="857">
        <v>36</v>
      </c>
      <c r="O4" s="857">
        <v>4</v>
      </c>
      <c r="P4" s="857">
        <v>177</v>
      </c>
      <c r="Q4" s="858" t="s">
        <v>922</v>
      </c>
      <c r="R4" s="377"/>
    </row>
    <row r="5" spans="1:18" s="1" customFormat="1" ht="18" customHeight="1" x14ac:dyDescent="0.15">
      <c r="A5" s="1101"/>
      <c r="B5" s="144" t="s">
        <v>148</v>
      </c>
      <c r="C5" s="1169"/>
      <c r="D5" s="1172"/>
      <c r="E5" s="1188"/>
      <c r="F5" s="1188"/>
      <c r="G5" s="1214"/>
      <c r="H5" s="1200" t="s">
        <v>899</v>
      </c>
      <c r="I5" s="1198" t="s">
        <v>805</v>
      </c>
      <c r="J5" s="973" t="s">
        <v>521</v>
      </c>
      <c r="K5" s="139" t="s">
        <v>153</v>
      </c>
      <c r="L5" s="931" t="s">
        <v>524</v>
      </c>
      <c r="M5" s="1134"/>
      <c r="N5" s="334">
        <v>0</v>
      </c>
      <c r="O5" s="1254" t="s">
        <v>85</v>
      </c>
      <c r="P5" s="1254" t="s">
        <v>85</v>
      </c>
      <c r="Q5" s="1249" t="s">
        <v>85</v>
      </c>
      <c r="R5" s="377"/>
    </row>
    <row r="6" spans="1:18" s="1" customFormat="1" ht="17.25" customHeight="1" x14ac:dyDescent="0.15">
      <c r="A6" s="1101"/>
      <c r="B6" s="144" t="s">
        <v>14</v>
      </c>
      <c r="C6" s="1194"/>
      <c r="D6" s="1210"/>
      <c r="E6" s="1215"/>
      <c r="F6" s="1215"/>
      <c r="G6" s="1216"/>
      <c r="H6" s="1194"/>
      <c r="I6" s="1199"/>
      <c r="J6" s="1201" t="s">
        <v>521</v>
      </c>
      <c r="K6" s="1203" t="s">
        <v>153</v>
      </c>
      <c r="L6" s="1206" t="s">
        <v>518</v>
      </c>
      <c r="M6" s="1134"/>
      <c r="N6" s="334">
        <v>0</v>
      </c>
      <c r="O6" s="1255"/>
      <c r="P6" s="1255"/>
      <c r="Q6" s="1250"/>
      <c r="R6" s="377"/>
    </row>
    <row r="7" spans="1:18" s="1" customFormat="1" ht="18" customHeight="1" x14ac:dyDescent="0.15">
      <c r="A7" s="1101"/>
      <c r="B7" s="144" t="s">
        <v>11</v>
      </c>
      <c r="C7" s="947" t="s">
        <v>900</v>
      </c>
      <c r="D7" s="1022" t="s">
        <v>896</v>
      </c>
      <c r="E7" s="1022" t="s">
        <v>528</v>
      </c>
      <c r="F7" s="1022" t="s">
        <v>528</v>
      </c>
      <c r="G7" s="990" t="s">
        <v>528</v>
      </c>
      <c r="H7" s="948" t="s">
        <v>23</v>
      </c>
      <c r="I7" s="711" t="s">
        <v>806</v>
      </c>
      <c r="J7" s="1185"/>
      <c r="K7" s="1204"/>
      <c r="L7" s="1191"/>
      <c r="M7" s="1134"/>
      <c r="N7" s="334">
        <v>0</v>
      </c>
      <c r="O7" s="1255"/>
      <c r="P7" s="1255"/>
      <c r="Q7" s="1250"/>
    </row>
    <row r="8" spans="1:18" s="1" customFormat="1" ht="27" customHeight="1" x14ac:dyDescent="0.15">
      <c r="A8" s="1101"/>
      <c r="B8" s="144" t="s">
        <v>12</v>
      </c>
      <c r="C8" s="947" t="s">
        <v>901</v>
      </c>
      <c r="D8" s="1217" t="s">
        <v>896</v>
      </c>
      <c r="E8" s="1218" t="s">
        <v>897</v>
      </c>
      <c r="F8" s="1219"/>
      <c r="G8" s="1220"/>
      <c r="H8" s="1200" t="s">
        <v>899</v>
      </c>
      <c r="I8" s="711" t="s">
        <v>807</v>
      </c>
      <c r="J8" s="1185"/>
      <c r="K8" s="1204"/>
      <c r="L8" s="1191"/>
      <c r="M8" s="1134"/>
      <c r="N8" s="911">
        <v>0</v>
      </c>
      <c r="O8" s="1255"/>
      <c r="P8" s="1255"/>
      <c r="Q8" s="1250"/>
    </row>
    <row r="9" spans="1:18" s="1" customFormat="1" ht="18" customHeight="1" x14ac:dyDescent="0.15">
      <c r="A9" s="1101"/>
      <c r="B9" s="144" t="s">
        <v>128</v>
      </c>
      <c r="C9" s="1200" t="s">
        <v>289</v>
      </c>
      <c r="D9" s="1172"/>
      <c r="E9" s="1188"/>
      <c r="F9" s="1188"/>
      <c r="G9" s="1214"/>
      <c r="H9" s="1169"/>
      <c r="I9" s="1198" t="s">
        <v>805</v>
      </c>
      <c r="J9" s="1185"/>
      <c r="K9" s="1204"/>
      <c r="L9" s="1191"/>
      <c r="M9" s="1134"/>
      <c r="N9" s="334">
        <v>0</v>
      </c>
      <c r="O9" s="1255"/>
      <c r="P9" s="1255"/>
      <c r="Q9" s="1250"/>
    </row>
    <row r="10" spans="1:18" s="1" customFormat="1" ht="18" customHeight="1" x14ac:dyDescent="0.15">
      <c r="A10" s="1101"/>
      <c r="B10" s="144" t="s">
        <v>16</v>
      </c>
      <c r="C10" s="1169"/>
      <c r="D10" s="1172"/>
      <c r="E10" s="1188"/>
      <c r="F10" s="1188"/>
      <c r="G10" s="1214"/>
      <c r="H10" s="1169"/>
      <c r="I10" s="1182"/>
      <c r="J10" s="1185"/>
      <c r="K10" s="1204"/>
      <c r="L10" s="1191"/>
      <c r="M10" s="1134"/>
      <c r="N10" s="334">
        <v>0</v>
      </c>
      <c r="O10" s="1255"/>
      <c r="P10" s="1255"/>
      <c r="Q10" s="1250"/>
    </row>
    <row r="11" spans="1:18" s="1" customFormat="1" ht="18" customHeight="1" x14ac:dyDescent="0.15">
      <c r="A11" s="1101"/>
      <c r="B11" s="144" t="s">
        <v>216</v>
      </c>
      <c r="C11" s="1169"/>
      <c r="D11" s="1172"/>
      <c r="E11" s="1188"/>
      <c r="F11" s="1188"/>
      <c r="G11" s="1214"/>
      <c r="H11" s="1169"/>
      <c r="I11" s="1182"/>
      <c r="J11" s="1202"/>
      <c r="K11" s="1205"/>
      <c r="L11" s="1207"/>
      <c r="M11" s="1134"/>
      <c r="N11" s="334">
        <v>0</v>
      </c>
      <c r="O11" s="1255"/>
      <c r="P11" s="1255"/>
      <c r="Q11" s="1250"/>
    </row>
    <row r="12" spans="1:18" s="1" customFormat="1" ht="18" customHeight="1" x14ac:dyDescent="0.15">
      <c r="A12" s="1101"/>
      <c r="B12" s="145" t="s">
        <v>15</v>
      </c>
      <c r="C12" s="1170"/>
      <c r="D12" s="1173"/>
      <c r="E12" s="1189"/>
      <c r="F12" s="1189"/>
      <c r="G12" s="1221"/>
      <c r="H12" s="1170"/>
      <c r="I12" s="1183"/>
      <c r="J12" s="974" t="s">
        <v>537</v>
      </c>
      <c r="K12" s="158" t="s">
        <v>153</v>
      </c>
      <c r="L12" s="932" t="s">
        <v>538</v>
      </c>
      <c r="M12" s="1134"/>
      <c r="N12" s="288">
        <v>0</v>
      </c>
      <c r="O12" s="1256"/>
      <c r="P12" s="1256"/>
      <c r="Q12" s="1251"/>
    </row>
    <row r="13" spans="1:18" s="1" customFormat="1" ht="18" customHeight="1" x14ac:dyDescent="0.15">
      <c r="A13" s="1101"/>
      <c r="B13" s="213" t="s">
        <v>174</v>
      </c>
      <c r="C13" s="1136"/>
      <c r="D13" s="1137"/>
      <c r="E13" s="1137"/>
      <c r="F13" s="1137"/>
      <c r="G13" s="1137"/>
      <c r="H13" s="1137"/>
      <c r="I13" s="1137"/>
      <c r="J13" s="1137"/>
      <c r="K13" s="1137"/>
      <c r="L13" s="1138"/>
      <c r="M13" s="1135"/>
      <c r="N13" s="666">
        <v>36</v>
      </c>
      <c r="O13" s="666">
        <v>4</v>
      </c>
      <c r="P13" s="666">
        <v>177</v>
      </c>
      <c r="Q13" s="287"/>
    </row>
    <row r="14" spans="1:18" s="1" customFormat="1" ht="18" customHeight="1" x14ac:dyDescent="0.15">
      <c r="A14" s="1102" t="s">
        <v>41</v>
      </c>
      <c r="B14" s="215" t="s">
        <v>130</v>
      </c>
      <c r="C14" s="1193" t="s">
        <v>85</v>
      </c>
      <c r="D14" s="1196" t="s">
        <v>896</v>
      </c>
      <c r="E14" s="1197" t="s">
        <v>897</v>
      </c>
      <c r="F14" s="1175"/>
      <c r="G14" s="1176"/>
      <c r="H14" s="1248" t="s">
        <v>917</v>
      </c>
      <c r="I14" s="1241" t="s">
        <v>23</v>
      </c>
      <c r="J14" s="1222" t="s">
        <v>537</v>
      </c>
      <c r="K14" s="1240" t="s">
        <v>153</v>
      </c>
      <c r="L14" s="1229" t="s">
        <v>540</v>
      </c>
      <c r="M14" s="1139">
        <v>473670</v>
      </c>
      <c r="N14" s="217">
        <v>26</v>
      </c>
      <c r="O14" s="217">
        <v>3</v>
      </c>
      <c r="P14" s="217">
        <v>74</v>
      </c>
      <c r="Q14" s="241" t="s">
        <v>808</v>
      </c>
    </row>
    <row r="15" spans="1:18" s="1" customFormat="1" ht="18" customHeight="1" x14ac:dyDescent="0.15">
      <c r="A15" s="1103"/>
      <c r="B15" s="146" t="s">
        <v>149</v>
      </c>
      <c r="C15" s="1169"/>
      <c r="D15" s="1172"/>
      <c r="E15" s="1177"/>
      <c r="F15" s="1177"/>
      <c r="G15" s="1178"/>
      <c r="H15" s="1169"/>
      <c r="I15" s="1182"/>
      <c r="J15" s="1185"/>
      <c r="K15" s="1204"/>
      <c r="L15" s="1191"/>
      <c r="M15" s="1140"/>
      <c r="N15" s="149">
        <v>0</v>
      </c>
      <c r="O15" s="1252" t="s">
        <v>85</v>
      </c>
      <c r="P15" s="1252" t="s">
        <v>85</v>
      </c>
      <c r="Q15" s="1253" t="s">
        <v>85</v>
      </c>
    </row>
    <row r="16" spans="1:18" s="1" customFormat="1" ht="18" customHeight="1" x14ac:dyDescent="0.15">
      <c r="A16" s="1103"/>
      <c r="B16" s="146" t="s">
        <v>205</v>
      </c>
      <c r="C16" s="1169"/>
      <c r="D16" s="1172"/>
      <c r="E16" s="1177"/>
      <c r="F16" s="1177"/>
      <c r="G16" s="1178"/>
      <c r="H16" s="1169"/>
      <c r="I16" s="1182"/>
      <c r="J16" s="1185"/>
      <c r="K16" s="1204"/>
      <c r="L16" s="1191"/>
      <c r="M16" s="1140"/>
      <c r="N16" s="149">
        <v>0</v>
      </c>
      <c r="O16" s="1246"/>
      <c r="P16" s="1246"/>
      <c r="Q16" s="1250"/>
    </row>
    <row r="17" spans="1:17" s="1" customFormat="1" ht="18" customHeight="1" x14ac:dyDescent="0.15">
      <c r="A17" s="1103"/>
      <c r="B17" s="146" t="s">
        <v>131</v>
      </c>
      <c r="C17" s="1194"/>
      <c r="D17" s="1172"/>
      <c r="E17" s="1177"/>
      <c r="F17" s="1177"/>
      <c r="G17" s="1178"/>
      <c r="H17" s="1194"/>
      <c r="I17" s="1182"/>
      <c r="J17" s="1202"/>
      <c r="K17" s="1205"/>
      <c r="L17" s="1207"/>
      <c r="M17" s="1140"/>
      <c r="N17" s="149">
        <v>0</v>
      </c>
      <c r="O17" s="1246"/>
      <c r="P17" s="1246"/>
      <c r="Q17" s="1250"/>
    </row>
    <row r="18" spans="1:17" s="1" customFormat="1" ht="18" customHeight="1" x14ac:dyDescent="0.15">
      <c r="A18" s="1103"/>
      <c r="B18" s="146" t="s">
        <v>175</v>
      </c>
      <c r="C18" s="1195" t="s">
        <v>289</v>
      </c>
      <c r="D18" s="1172"/>
      <c r="E18" s="1177"/>
      <c r="F18" s="1177"/>
      <c r="G18" s="1178"/>
      <c r="H18" s="1195" t="s">
        <v>902</v>
      </c>
      <c r="I18" s="1182"/>
      <c r="J18" s="976" t="s">
        <v>521</v>
      </c>
      <c r="K18" s="718" t="s">
        <v>153</v>
      </c>
      <c r="L18" s="934" t="s">
        <v>518</v>
      </c>
      <c r="M18" s="1140"/>
      <c r="N18" s="149">
        <v>0</v>
      </c>
      <c r="O18" s="1246"/>
      <c r="P18" s="1246"/>
      <c r="Q18" s="1250"/>
    </row>
    <row r="19" spans="1:17" s="1" customFormat="1" ht="18" customHeight="1" x14ac:dyDescent="0.15">
      <c r="A19" s="1103"/>
      <c r="B19" s="156" t="s">
        <v>176</v>
      </c>
      <c r="C19" s="1170"/>
      <c r="D19" s="1173"/>
      <c r="E19" s="1179"/>
      <c r="F19" s="1179"/>
      <c r="G19" s="1180"/>
      <c r="H19" s="1170"/>
      <c r="I19" s="1183"/>
      <c r="J19" s="977" t="s">
        <v>521</v>
      </c>
      <c r="K19" s="731" t="s">
        <v>153</v>
      </c>
      <c r="L19" s="935" t="s">
        <v>518</v>
      </c>
      <c r="M19" s="1140"/>
      <c r="N19" s="733">
        <v>0</v>
      </c>
      <c r="O19" s="1247"/>
      <c r="P19" s="1247"/>
      <c r="Q19" s="1251"/>
    </row>
    <row r="20" spans="1:17" s="1" customFormat="1" ht="18" customHeight="1" x14ac:dyDescent="0.15">
      <c r="A20" s="1103"/>
      <c r="B20" s="214" t="s">
        <v>174</v>
      </c>
      <c r="C20" s="1151"/>
      <c r="D20" s="1152"/>
      <c r="E20" s="1152"/>
      <c r="F20" s="1152"/>
      <c r="G20" s="1152"/>
      <c r="H20" s="1152"/>
      <c r="I20" s="1152"/>
      <c r="J20" s="1152"/>
      <c r="K20" s="1152"/>
      <c r="L20" s="1153"/>
      <c r="M20" s="1141"/>
      <c r="N20" s="664">
        <v>26</v>
      </c>
      <c r="O20" s="664">
        <v>3</v>
      </c>
      <c r="P20" s="664">
        <v>74</v>
      </c>
      <c r="Q20" s="720"/>
    </row>
    <row r="21" spans="1:17" s="1" customFormat="1" ht="27.75" customHeight="1" x14ac:dyDescent="0.15">
      <c r="A21" s="1100" t="s">
        <v>42</v>
      </c>
      <c r="B21" s="218" t="s">
        <v>63</v>
      </c>
      <c r="C21" s="951" t="s">
        <v>85</v>
      </c>
      <c r="D21" s="1055" t="s">
        <v>897</v>
      </c>
      <c r="E21" s="991"/>
      <c r="F21" s="991" t="s">
        <v>528</v>
      </c>
      <c r="G21" s="992" t="s">
        <v>528</v>
      </c>
      <c r="H21" s="1208" t="s">
        <v>903</v>
      </c>
      <c r="I21" s="610" t="s">
        <v>919</v>
      </c>
      <c r="J21" s="924" t="s">
        <v>521</v>
      </c>
      <c r="K21" s="223" t="s">
        <v>153</v>
      </c>
      <c r="L21" s="930" t="s">
        <v>540</v>
      </c>
      <c r="M21" s="1148">
        <v>95030</v>
      </c>
      <c r="N21" s="224">
        <v>0</v>
      </c>
      <c r="O21" s="224">
        <v>1</v>
      </c>
      <c r="P21" s="224">
        <v>37</v>
      </c>
      <c r="Q21" s="240" t="s">
        <v>918</v>
      </c>
    </row>
    <row r="22" spans="1:17" s="1" customFormat="1" ht="18" customHeight="1" x14ac:dyDescent="0.15">
      <c r="A22" s="1101"/>
      <c r="B22" s="144" t="s">
        <v>17</v>
      </c>
      <c r="C22" s="1200" t="s">
        <v>289</v>
      </c>
      <c r="D22" s="1230" t="s">
        <v>896</v>
      </c>
      <c r="E22" s="1231" t="s">
        <v>897</v>
      </c>
      <c r="F22" s="1232"/>
      <c r="G22" s="1233"/>
      <c r="H22" s="1169"/>
      <c r="I22" s="1234" t="s">
        <v>920</v>
      </c>
      <c r="J22" s="1235" t="s">
        <v>521</v>
      </c>
      <c r="K22" s="1238" t="s">
        <v>153</v>
      </c>
      <c r="L22" s="1206" t="s">
        <v>518</v>
      </c>
      <c r="M22" s="1149"/>
      <c r="N22" s="150">
        <v>0</v>
      </c>
      <c r="O22" s="1245" t="s">
        <v>85</v>
      </c>
      <c r="P22" s="1245" t="s">
        <v>85</v>
      </c>
      <c r="Q22" s="1249" t="s">
        <v>85</v>
      </c>
    </row>
    <row r="23" spans="1:17" s="1" customFormat="1" ht="18" customHeight="1" x14ac:dyDescent="0.15">
      <c r="A23" s="1101"/>
      <c r="B23" s="144" t="s">
        <v>18</v>
      </c>
      <c r="C23" s="1169"/>
      <c r="D23" s="1172"/>
      <c r="E23" s="1177"/>
      <c r="F23" s="1177"/>
      <c r="G23" s="1178"/>
      <c r="H23" s="1169"/>
      <c r="I23" s="1182"/>
      <c r="J23" s="1236"/>
      <c r="K23" s="1063"/>
      <c r="L23" s="1191"/>
      <c r="M23" s="1149"/>
      <c r="N23" s="150">
        <v>0</v>
      </c>
      <c r="O23" s="1246"/>
      <c r="P23" s="1246"/>
      <c r="Q23" s="1250"/>
    </row>
    <row r="24" spans="1:17" s="1" customFormat="1" ht="18" customHeight="1" x14ac:dyDescent="0.15">
      <c r="A24" s="1101"/>
      <c r="B24" s="157" t="s">
        <v>19</v>
      </c>
      <c r="C24" s="1170"/>
      <c r="D24" s="1173"/>
      <c r="E24" s="1179"/>
      <c r="F24" s="1179"/>
      <c r="G24" s="1180"/>
      <c r="H24" s="1170"/>
      <c r="I24" s="1183"/>
      <c r="J24" s="1237"/>
      <c r="K24" s="1239"/>
      <c r="L24" s="1192"/>
      <c r="M24" s="1149"/>
      <c r="N24" s="741">
        <v>0</v>
      </c>
      <c r="O24" s="1247"/>
      <c r="P24" s="1247"/>
      <c r="Q24" s="1251"/>
    </row>
    <row r="25" spans="1:17" s="1" customFormat="1" ht="18" customHeight="1" x14ac:dyDescent="0.15">
      <c r="A25" s="1101"/>
      <c r="B25" s="213" t="s">
        <v>174</v>
      </c>
      <c r="C25" s="1226"/>
      <c r="D25" s="1227"/>
      <c r="E25" s="1227"/>
      <c r="F25" s="1227"/>
      <c r="G25" s="1227"/>
      <c r="H25" s="1227"/>
      <c r="I25" s="1227"/>
      <c r="J25" s="1227"/>
      <c r="K25" s="1227"/>
      <c r="L25" s="1228"/>
      <c r="M25" s="1150"/>
      <c r="N25" s="666">
        <v>0</v>
      </c>
      <c r="O25" s="666">
        <v>1</v>
      </c>
      <c r="P25" s="666">
        <v>37</v>
      </c>
      <c r="Q25" s="287"/>
    </row>
    <row r="26" spans="1:17" s="1" customFormat="1" ht="27" customHeight="1" x14ac:dyDescent="0.15">
      <c r="A26" s="700" t="s">
        <v>43</v>
      </c>
      <c r="B26" s="214" t="s">
        <v>133</v>
      </c>
      <c r="C26" s="1002" t="s">
        <v>289</v>
      </c>
      <c r="D26" s="1023" t="s">
        <v>896</v>
      </c>
      <c r="E26" s="1023" t="s">
        <v>897</v>
      </c>
      <c r="F26" s="1023" t="s">
        <v>528</v>
      </c>
      <c r="G26" s="1001" t="s">
        <v>528</v>
      </c>
      <c r="H26" s="1002" t="s">
        <v>85</v>
      </c>
      <c r="I26" s="1003" t="s">
        <v>921</v>
      </c>
      <c r="J26" s="1004" t="s">
        <v>537</v>
      </c>
      <c r="K26" s="1005" t="s">
        <v>153</v>
      </c>
      <c r="L26" s="1006" t="s">
        <v>559</v>
      </c>
      <c r="M26" s="673">
        <v>54130</v>
      </c>
      <c r="N26" s="1007">
        <v>8</v>
      </c>
      <c r="O26" s="1007">
        <v>1</v>
      </c>
      <c r="P26" s="1007">
        <v>11</v>
      </c>
      <c r="Q26" s="242" t="s">
        <v>808</v>
      </c>
    </row>
    <row r="27" spans="1:17" s="1" customFormat="1" ht="18" customHeight="1" x14ac:dyDescent="0.15">
      <c r="A27" s="701" t="s">
        <v>44</v>
      </c>
      <c r="B27" s="213" t="s">
        <v>134</v>
      </c>
      <c r="C27" s="952" t="s">
        <v>289</v>
      </c>
      <c r="D27" s="994" t="s">
        <v>896</v>
      </c>
      <c r="E27" s="994" t="s">
        <v>897</v>
      </c>
      <c r="F27" s="994" t="s">
        <v>528</v>
      </c>
      <c r="G27" s="996" t="s">
        <v>528</v>
      </c>
      <c r="H27" s="987" t="s">
        <v>85</v>
      </c>
      <c r="I27" s="997" t="s">
        <v>23</v>
      </c>
      <c r="J27" s="998" t="s">
        <v>517</v>
      </c>
      <c r="K27" s="999" t="s">
        <v>153</v>
      </c>
      <c r="L27" s="938" t="s">
        <v>540</v>
      </c>
      <c r="M27" s="986">
        <v>44030</v>
      </c>
      <c r="N27" s="1000">
        <v>0</v>
      </c>
      <c r="O27" s="1000">
        <v>1</v>
      </c>
      <c r="P27" s="1000">
        <v>29</v>
      </c>
      <c r="Q27" s="243" t="s">
        <v>922</v>
      </c>
    </row>
    <row r="28" spans="1:17" s="1" customFormat="1" ht="18" customHeight="1" x14ac:dyDescent="0.15">
      <c r="A28" s="1102" t="s">
        <v>45</v>
      </c>
      <c r="B28" s="215" t="s">
        <v>135</v>
      </c>
      <c r="C28" s="1193" t="s">
        <v>289</v>
      </c>
      <c r="D28" s="1224" t="s">
        <v>896</v>
      </c>
      <c r="E28" s="1242" t="s">
        <v>897</v>
      </c>
      <c r="F28" s="1212"/>
      <c r="G28" s="1213"/>
      <c r="H28" s="1193" t="s">
        <v>85</v>
      </c>
      <c r="I28" s="1241" t="s">
        <v>23</v>
      </c>
      <c r="J28" s="1243" t="s">
        <v>521</v>
      </c>
      <c r="K28" s="1223" t="s">
        <v>153</v>
      </c>
      <c r="L28" s="1229" t="s">
        <v>518</v>
      </c>
      <c r="M28" s="1139">
        <v>36670</v>
      </c>
      <c r="N28" s="217">
        <v>0</v>
      </c>
      <c r="O28" s="217">
        <v>1</v>
      </c>
      <c r="P28" s="217">
        <v>60</v>
      </c>
      <c r="Q28" s="241" t="s">
        <v>808</v>
      </c>
    </row>
    <row r="29" spans="1:17" s="1" customFormat="1" ht="18" customHeight="1" x14ac:dyDescent="0.15">
      <c r="A29" s="1103"/>
      <c r="B29" s="146" t="s">
        <v>20</v>
      </c>
      <c r="C29" s="1169"/>
      <c r="D29" s="1172"/>
      <c r="E29" s="1188"/>
      <c r="F29" s="1188"/>
      <c r="G29" s="1214"/>
      <c r="H29" s="1169"/>
      <c r="I29" s="1182"/>
      <c r="J29" s="1244"/>
      <c r="K29" s="1215"/>
      <c r="L29" s="1207"/>
      <c r="M29" s="1140"/>
      <c r="N29" s="149">
        <v>0</v>
      </c>
      <c r="O29" s="1252" t="s">
        <v>85</v>
      </c>
      <c r="P29" s="1252" t="s">
        <v>85</v>
      </c>
      <c r="Q29" s="1253" t="s">
        <v>85</v>
      </c>
    </row>
    <row r="30" spans="1:17" s="1" customFormat="1" ht="18" customHeight="1" x14ac:dyDescent="0.15">
      <c r="A30" s="1103"/>
      <c r="B30" s="156" t="s">
        <v>89</v>
      </c>
      <c r="C30" s="1170"/>
      <c r="D30" s="1173"/>
      <c r="E30" s="1189"/>
      <c r="F30" s="1189"/>
      <c r="G30" s="1221"/>
      <c r="H30" s="1170"/>
      <c r="I30" s="1183"/>
      <c r="J30" s="979" t="s">
        <v>521</v>
      </c>
      <c r="K30" s="750" t="s">
        <v>153</v>
      </c>
      <c r="L30" s="935" t="s">
        <v>538</v>
      </c>
      <c r="M30" s="1140"/>
      <c r="N30" s="733">
        <v>0</v>
      </c>
      <c r="O30" s="1247"/>
      <c r="P30" s="1247"/>
      <c r="Q30" s="1251"/>
    </row>
    <row r="31" spans="1:17" s="1" customFormat="1" ht="18" customHeight="1" x14ac:dyDescent="0.15">
      <c r="A31" s="1103"/>
      <c r="B31" s="214" t="s">
        <v>174</v>
      </c>
      <c r="C31" s="1151"/>
      <c r="D31" s="1152"/>
      <c r="E31" s="1152"/>
      <c r="F31" s="1152"/>
      <c r="G31" s="1152"/>
      <c r="H31" s="1152"/>
      <c r="I31" s="1152"/>
      <c r="J31" s="1152"/>
      <c r="K31" s="1152"/>
      <c r="L31" s="1153"/>
      <c r="M31" s="1141"/>
      <c r="N31" s="664">
        <v>0</v>
      </c>
      <c r="O31" s="664">
        <v>1</v>
      </c>
      <c r="P31" s="664">
        <v>60</v>
      </c>
      <c r="Q31" s="720"/>
    </row>
    <row r="32" spans="1:17" s="1" customFormat="1" ht="18" customHeight="1" x14ac:dyDescent="0.15">
      <c r="A32" s="701" t="s">
        <v>46</v>
      </c>
      <c r="B32" s="213" t="s">
        <v>136</v>
      </c>
      <c r="C32" s="952" t="s">
        <v>289</v>
      </c>
      <c r="D32" s="1024" t="s">
        <v>896</v>
      </c>
      <c r="E32" s="1024" t="s">
        <v>897</v>
      </c>
      <c r="F32" s="1024" t="s">
        <v>528</v>
      </c>
      <c r="G32" s="1008" t="s">
        <v>528</v>
      </c>
      <c r="H32" s="227" t="s">
        <v>85</v>
      </c>
      <c r="I32" s="609" t="s">
        <v>1054</v>
      </c>
      <c r="J32" s="957" t="s">
        <v>537</v>
      </c>
      <c r="K32" s="230" t="s">
        <v>153</v>
      </c>
      <c r="L32" s="937" t="s">
        <v>518</v>
      </c>
      <c r="M32" s="675">
        <v>69625</v>
      </c>
      <c r="N32" s="665">
        <v>0</v>
      </c>
      <c r="O32" s="665">
        <v>1</v>
      </c>
      <c r="P32" s="665">
        <v>36</v>
      </c>
      <c r="Q32" s="663" t="s">
        <v>808</v>
      </c>
    </row>
    <row r="33" spans="1:17" s="1" customFormat="1" ht="18" customHeight="1" x14ac:dyDescent="0.15">
      <c r="A33" s="702" t="s">
        <v>47</v>
      </c>
      <c r="B33" s="215" t="s">
        <v>137</v>
      </c>
      <c r="C33" s="1002" t="s">
        <v>23</v>
      </c>
      <c r="D33" s="1010" t="s">
        <v>23</v>
      </c>
      <c r="E33" s="1010" t="s">
        <v>528</v>
      </c>
      <c r="F33" s="1010" t="s">
        <v>528</v>
      </c>
      <c r="G33" s="995" t="s">
        <v>528</v>
      </c>
      <c r="H33" s="479" t="s">
        <v>23</v>
      </c>
      <c r="I33" s="913" t="s">
        <v>85</v>
      </c>
      <c r="J33" s="975" t="s">
        <v>537</v>
      </c>
      <c r="K33" s="216" t="s">
        <v>153</v>
      </c>
      <c r="L33" s="933" t="s">
        <v>559</v>
      </c>
      <c r="M33" s="673">
        <v>26020</v>
      </c>
      <c r="N33" s="238">
        <v>4</v>
      </c>
      <c r="O33" s="238">
        <v>1</v>
      </c>
      <c r="P33" s="238">
        <v>33</v>
      </c>
      <c r="Q33" s="244" t="s">
        <v>904</v>
      </c>
    </row>
    <row r="34" spans="1:17" s="1" customFormat="1" ht="18" customHeight="1" x14ac:dyDescent="0.15">
      <c r="A34" s="1050" t="s">
        <v>48</v>
      </c>
      <c r="B34" s="218" t="s">
        <v>138</v>
      </c>
      <c r="C34" s="951" t="s">
        <v>289</v>
      </c>
      <c r="D34" s="1025" t="s">
        <v>896</v>
      </c>
      <c r="E34" s="1025" t="s">
        <v>897</v>
      </c>
      <c r="F34" s="1025" t="s">
        <v>528</v>
      </c>
      <c r="G34" s="1009" t="s">
        <v>528</v>
      </c>
      <c r="H34" s="951" t="s">
        <v>85</v>
      </c>
      <c r="I34" s="314" t="s">
        <v>793</v>
      </c>
      <c r="J34" s="980" t="s">
        <v>537</v>
      </c>
      <c r="K34" s="223" t="s">
        <v>153</v>
      </c>
      <c r="L34" s="930" t="s">
        <v>540</v>
      </c>
      <c r="M34" s="675">
        <v>25939</v>
      </c>
      <c r="N34" s="221">
        <v>4</v>
      </c>
      <c r="O34" s="221">
        <v>1</v>
      </c>
      <c r="P34" s="221">
        <v>30</v>
      </c>
      <c r="Q34" s="245" t="s">
        <v>905</v>
      </c>
    </row>
    <row r="35" spans="1:17" s="1" customFormat="1" ht="18" customHeight="1" x14ac:dyDescent="0.15">
      <c r="A35" s="1102" t="s">
        <v>49</v>
      </c>
      <c r="B35" s="215" t="s">
        <v>213</v>
      </c>
      <c r="C35" s="1193" t="s">
        <v>289</v>
      </c>
      <c r="D35" s="1224" t="s">
        <v>896</v>
      </c>
      <c r="E35" s="1242" t="s">
        <v>897</v>
      </c>
      <c r="F35" s="1175"/>
      <c r="G35" s="1176"/>
      <c r="H35" s="1193" t="s">
        <v>85</v>
      </c>
      <c r="I35" s="1241" t="s">
        <v>923</v>
      </c>
      <c r="J35" s="1222" t="s">
        <v>517</v>
      </c>
      <c r="K35" s="1223" t="s">
        <v>153</v>
      </c>
      <c r="L35" s="1229" t="s">
        <v>518</v>
      </c>
      <c r="M35" s="1139">
        <v>30816</v>
      </c>
      <c r="N35" s="238">
        <v>0</v>
      </c>
      <c r="O35" s="238">
        <v>1</v>
      </c>
      <c r="P35" s="238">
        <v>20</v>
      </c>
      <c r="Q35" s="1257" t="s">
        <v>808</v>
      </c>
    </row>
    <row r="36" spans="1:17" s="1" customFormat="1" ht="18" customHeight="1" x14ac:dyDescent="0.15">
      <c r="A36" s="1103"/>
      <c r="B36" s="146" t="s">
        <v>36</v>
      </c>
      <c r="C36" s="1169"/>
      <c r="D36" s="1172"/>
      <c r="E36" s="1177"/>
      <c r="F36" s="1177"/>
      <c r="G36" s="1178"/>
      <c r="H36" s="1169"/>
      <c r="I36" s="1182"/>
      <c r="J36" s="1185"/>
      <c r="K36" s="1188"/>
      <c r="L36" s="1191"/>
      <c r="M36" s="1140"/>
      <c r="N36" s="151">
        <v>0</v>
      </c>
      <c r="O36" s="1266" t="s">
        <v>924</v>
      </c>
      <c r="P36" s="1266" t="s">
        <v>924</v>
      </c>
      <c r="Q36" s="1258"/>
    </row>
    <row r="37" spans="1:17" s="1" customFormat="1" ht="18" customHeight="1" x14ac:dyDescent="0.15">
      <c r="A37" s="1103"/>
      <c r="B37" s="156" t="s">
        <v>37</v>
      </c>
      <c r="C37" s="1170"/>
      <c r="D37" s="1173"/>
      <c r="E37" s="1179"/>
      <c r="F37" s="1179"/>
      <c r="G37" s="1180"/>
      <c r="H37" s="1170"/>
      <c r="I37" s="1183"/>
      <c r="J37" s="1186"/>
      <c r="K37" s="1189"/>
      <c r="L37" s="1192"/>
      <c r="M37" s="1140"/>
      <c r="N37" s="586">
        <v>0</v>
      </c>
      <c r="O37" s="1256"/>
      <c r="P37" s="1256"/>
      <c r="Q37" s="1259"/>
    </row>
    <row r="38" spans="1:17" s="1" customFormat="1" ht="18" customHeight="1" x14ac:dyDescent="0.15">
      <c r="A38" s="1103"/>
      <c r="B38" s="214" t="s">
        <v>174</v>
      </c>
      <c r="C38" s="1151"/>
      <c r="D38" s="1152"/>
      <c r="E38" s="1152"/>
      <c r="F38" s="1152"/>
      <c r="G38" s="1152"/>
      <c r="H38" s="1152"/>
      <c r="I38" s="1152"/>
      <c r="J38" s="1152"/>
      <c r="K38" s="1152"/>
      <c r="L38" s="1153"/>
      <c r="M38" s="1141"/>
      <c r="N38" s="664">
        <v>0</v>
      </c>
      <c r="O38" s="664">
        <v>1</v>
      </c>
      <c r="P38" s="664">
        <v>20</v>
      </c>
      <c r="Q38" s="720"/>
    </row>
    <row r="39" spans="1:17" s="1" customFormat="1" ht="18" customHeight="1" x14ac:dyDescent="0.15">
      <c r="A39" s="1092" t="s">
        <v>64</v>
      </c>
      <c r="B39" s="299" t="s">
        <v>29</v>
      </c>
      <c r="C39" s="1260" t="s">
        <v>289</v>
      </c>
      <c r="D39" s="1261" t="s">
        <v>896</v>
      </c>
      <c r="E39" s="1262" t="s">
        <v>897</v>
      </c>
      <c r="F39" s="1212"/>
      <c r="G39" s="1213"/>
      <c r="H39" s="1263" t="s">
        <v>925</v>
      </c>
      <c r="I39" s="759" t="s">
        <v>926</v>
      </c>
      <c r="J39" s="980" t="s">
        <v>521</v>
      </c>
      <c r="K39" s="223" t="s">
        <v>153</v>
      </c>
      <c r="L39" s="930" t="s">
        <v>518</v>
      </c>
      <c r="M39" s="1148">
        <v>36160</v>
      </c>
      <c r="N39" s="221">
        <v>0</v>
      </c>
      <c r="O39" s="221">
        <v>2</v>
      </c>
      <c r="P39" s="221">
        <v>39</v>
      </c>
      <c r="Q39" s="245" t="s">
        <v>928</v>
      </c>
    </row>
    <row r="40" spans="1:17" s="1" customFormat="1" ht="18" customHeight="1" x14ac:dyDescent="0.15">
      <c r="A40" s="1093"/>
      <c r="B40" s="147" t="s">
        <v>411</v>
      </c>
      <c r="C40" s="1169"/>
      <c r="D40" s="1172"/>
      <c r="E40" s="1188"/>
      <c r="F40" s="1188"/>
      <c r="G40" s="1214"/>
      <c r="H40" s="1169"/>
      <c r="I40" s="1264" t="s">
        <v>927</v>
      </c>
      <c r="J40" s="1201" t="s">
        <v>537</v>
      </c>
      <c r="K40" s="1238" t="s">
        <v>153</v>
      </c>
      <c r="L40" s="1206" t="s">
        <v>538</v>
      </c>
      <c r="M40" s="1149"/>
      <c r="N40" s="334">
        <v>0</v>
      </c>
      <c r="O40" s="1254" t="s">
        <v>85</v>
      </c>
      <c r="P40" s="1254" t="s">
        <v>85</v>
      </c>
      <c r="Q40" s="1265" t="s">
        <v>85</v>
      </c>
    </row>
    <row r="41" spans="1:17" s="1" customFormat="1" ht="18" customHeight="1" x14ac:dyDescent="0.15">
      <c r="A41" s="1093"/>
      <c r="B41" s="366" t="s">
        <v>412</v>
      </c>
      <c r="C41" s="1170"/>
      <c r="D41" s="1173"/>
      <c r="E41" s="1189"/>
      <c r="F41" s="1189"/>
      <c r="G41" s="1221"/>
      <c r="H41" s="1170"/>
      <c r="I41" s="1183"/>
      <c r="J41" s="1186"/>
      <c r="K41" s="1239"/>
      <c r="L41" s="1192"/>
      <c r="M41" s="1149"/>
      <c r="N41" s="288">
        <v>0</v>
      </c>
      <c r="O41" s="1256"/>
      <c r="P41" s="1256"/>
      <c r="Q41" s="1259"/>
    </row>
    <row r="42" spans="1:17" s="1" customFormat="1" ht="18" customHeight="1" x14ac:dyDescent="0.15">
      <c r="A42" s="1094"/>
      <c r="B42" s="367" t="s">
        <v>174</v>
      </c>
      <c r="C42" s="1154"/>
      <c r="D42" s="1155"/>
      <c r="E42" s="1155"/>
      <c r="F42" s="1155"/>
      <c r="G42" s="1155"/>
      <c r="H42" s="1155"/>
      <c r="I42" s="1155"/>
      <c r="J42" s="1155"/>
      <c r="K42" s="1155"/>
      <c r="L42" s="1156"/>
      <c r="M42" s="1150"/>
      <c r="N42" s="666">
        <v>0</v>
      </c>
      <c r="O42" s="666">
        <v>2</v>
      </c>
      <c r="P42" s="666">
        <v>39</v>
      </c>
      <c r="Q42" s="287"/>
    </row>
    <row r="43" spans="1:17" s="1" customFormat="1" ht="18" customHeight="1" x14ac:dyDescent="0.15">
      <c r="A43" s="1102" t="s">
        <v>50</v>
      </c>
      <c r="B43" s="215" t="s">
        <v>93</v>
      </c>
      <c r="C43" s="1193" t="s">
        <v>289</v>
      </c>
      <c r="D43" s="1224" t="s">
        <v>896</v>
      </c>
      <c r="E43" s="1242" t="s">
        <v>897</v>
      </c>
      <c r="F43" s="1212"/>
      <c r="G43" s="1213"/>
      <c r="H43" s="1193" t="s">
        <v>902</v>
      </c>
      <c r="I43" s="913" t="s">
        <v>759</v>
      </c>
      <c r="J43" s="975" t="s">
        <v>521</v>
      </c>
      <c r="K43" s="744" t="s">
        <v>153</v>
      </c>
      <c r="L43" s="933" t="s">
        <v>524</v>
      </c>
      <c r="M43" s="1139">
        <v>42490</v>
      </c>
      <c r="N43" s="238">
        <v>0</v>
      </c>
      <c r="O43" s="1269" t="s">
        <v>85</v>
      </c>
      <c r="P43" s="1269" t="s">
        <v>85</v>
      </c>
      <c r="Q43" s="1257" t="s">
        <v>85</v>
      </c>
    </row>
    <row r="44" spans="1:17" s="1" customFormat="1" ht="18" customHeight="1" x14ac:dyDescent="0.15">
      <c r="A44" s="1103"/>
      <c r="B44" s="146" t="s">
        <v>32</v>
      </c>
      <c r="C44" s="1169"/>
      <c r="D44" s="1172"/>
      <c r="E44" s="1188"/>
      <c r="F44" s="1188"/>
      <c r="G44" s="1214"/>
      <c r="H44" s="1169"/>
      <c r="I44" s="1270" t="s">
        <v>906</v>
      </c>
      <c r="J44" s="1273" t="s">
        <v>521</v>
      </c>
      <c r="K44" s="1267" t="s">
        <v>153</v>
      </c>
      <c r="L44" s="1268" t="s">
        <v>518</v>
      </c>
      <c r="M44" s="1140"/>
      <c r="N44" s="151">
        <v>0</v>
      </c>
      <c r="O44" s="1255"/>
      <c r="P44" s="1255"/>
      <c r="Q44" s="1258"/>
    </row>
    <row r="45" spans="1:17" s="1" customFormat="1" ht="18" customHeight="1" x14ac:dyDescent="0.15">
      <c r="A45" s="1103"/>
      <c r="B45" s="146" t="s">
        <v>185</v>
      </c>
      <c r="C45" s="1169"/>
      <c r="D45" s="1172"/>
      <c r="E45" s="1188"/>
      <c r="F45" s="1188"/>
      <c r="G45" s="1214"/>
      <c r="H45" s="1169"/>
      <c r="I45" s="1182"/>
      <c r="J45" s="1185"/>
      <c r="K45" s="1188"/>
      <c r="L45" s="1191"/>
      <c r="M45" s="1140"/>
      <c r="N45" s="151">
        <v>0</v>
      </c>
      <c r="O45" s="1255"/>
      <c r="P45" s="1255"/>
      <c r="Q45" s="1258"/>
    </row>
    <row r="46" spans="1:17" s="1" customFormat="1" ht="18" customHeight="1" x14ac:dyDescent="0.15">
      <c r="A46" s="1103"/>
      <c r="B46" s="156" t="s">
        <v>182</v>
      </c>
      <c r="C46" s="1170"/>
      <c r="D46" s="1173"/>
      <c r="E46" s="1189"/>
      <c r="F46" s="1189"/>
      <c r="G46" s="1221"/>
      <c r="H46" s="1170"/>
      <c r="I46" s="1183"/>
      <c r="J46" s="1186"/>
      <c r="K46" s="1189"/>
      <c r="L46" s="1192"/>
      <c r="M46" s="1140"/>
      <c r="N46" s="586">
        <v>0</v>
      </c>
      <c r="O46" s="1256"/>
      <c r="P46" s="1256"/>
      <c r="Q46" s="1259"/>
    </row>
    <row r="47" spans="1:17" s="1" customFormat="1" ht="18" customHeight="1" x14ac:dyDescent="0.15">
      <c r="A47" s="1103"/>
      <c r="B47" s="214" t="s">
        <v>174</v>
      </c>
      <c r="C47" s="1151"/>
      <c r="D47" s="1152"/>
      <c r="E47" s="1152"/>
      <c r="F47" s="1152"/>
      <c r="G47" s="1152"/>
      <c r="H47" s="1152"/>
      <c r="I47" s="1152"/>
      <c r="J47" s="1152"/>
      <c r="K47" s="1152"/>
      <c r="L47" s="1153"/>
      <c r="M47" s="1141"/>
      <c r="N47" s="664">
        <v>0</v>
      </c>
      <c r="O47" s="664">
        <v>0</v>
      </c>
      <c r="P47" s="664">
        <v>0</v>
      </c>
      <c r="Q47" s="720"/>
    </row>
    <row r="48" spans="1:17" s="1" customFormat="1" ht="18" customHeight="1" x14ac:dyDescent="0.15">
      <c r="A48" s="1100" t="s">
        <v>52</v>
      </c>
      <c r="B48" s="604" t="s">
        <v>489</v>
      </c>
      <c r="C48" s="951" t="s">
        <v>289</v>
      </c>
      <c r="D48" s="1261" t="s">
        <v>896</v>
      </c>
      <c r="E48" s="1262" t="s">
        <v>897</v>
      </c>
      <c r="F48" s="1212"/>
      <c r="G48" s="1213"/>
      <c r="H48" s="1260" t="s">
        <v>85</v>
      </c>
      <c r="I48" s="611" t="s">
        <v>640</v>
      </c>
      <c r="J48" s="980" t="s">
        <v>537</v>
      </c>
      <c r="K48" s="223" t="s">
        <v>153</v>
      </c>
      <c r="L48" s="930" t="s">
        <v>540</v>
      </c>
      <c r="M48" s="1148">
        <v>40778</v>
      </c>
      <c r="N48" s="221">
        <v>0</v>
      </c>
      <c r="O48" s="221">
        <v>1</v>
      </c>
      <c r="P48" s="221">
        <v>29</v>
      </c>
      <c r="Q48" s="245" t="s">
        <v>907</v>
      </c>
    </row>
    <row r="49" spans="1:17" s="1" customFormat="1" ht="18" customHeight="1" x14ac:dyDescent="0.15">
      <c r="A49" s="1101"/>
      <c r="B49" s="144" t="s">
        <v>150</v>
      </c>
      <c r="C49" s="948" t="s">
        <v>900</v>
      </c>
      <c r="D49" s="1172"/>
      <c r="E49" s="1188"/>
      <c r="F49" s="1188"/>
      <c r="G49" s="1214"/>
      <c r="H49" s="1169"/>
      <c r="I49" s="769" t="s">
        <v>616</v>
      </c>
      <c r="J49" s="1201" t="s">
        <v>537</v>
      </c>
      <c r="K49" s="1238" t="s">
        <v>153</v>
      </c>
      <c r="L49" s="1206" t="s">
        <v>518</v>
      </c>
      <c r="M49" s="1149"/>
      <c r="N49" s="334">
        <v>0</v>
      </c>
      <c r="O49" s="1254" t="s">
        <v>85</v>
      </c>
      <c r="P49" s="1254" t="s">
        <v>85</v>
      </c>
      <c r="Q49" s="1265" t="s">
        <v>85</v>
      </c>
    </row>
    <row r="50" spans="1:17" s="1" customFormat="1" ht="18" customHeight="1" x14ac:dyDescent="0.15">
      <c r="A50" s="1101"/>
      <c r="B50" s="145" t="s">
        <v>38</v>
      </c>
      <c r="C50" s="948" t="s">
        <v>289</v>
      </c>
      <c r="D50" s="1172"/>
      <c r="E50" s="1188"/>
      <c r="F50" s="1188"/>
      <c r="G50" s="1214"/>
      <c r="H50" s="1169"/>
      <c r="I50" s="1264" t="s">
        <v>23</v>
      </c>
      <c r="J50" s="1185"/>
      <c r="K50" s="1063"/>
      <c r="L50" s="1191"/>
      <c r="M50" s="1149"/>
      <c r="N50" s="334">
        <v>0</v>
      </c>
      <c r="O50" s="1255"/>
      <c r="P50" s="1255"/>
      <c r="Q50" s="1258"/>
    </row>
    <row r="51" spans="1:17" s="1" customFormat="1" ht="18" customHeight="1" x14ac:dyDescent="0.15">
      <c r="A51" s="1101"/>
      <c r="B51" s="144" t="s">
        <v>413</v>
      </c>
      <c r="C51" s="948" t="s">
        <v>908</v>
      </c>
      <c r="D51" s="1172"/>
      <c r="E51" s="1188"/>
      <c r="F51" s="1188"/>
      <c r="G51" s="1214"/>
      <c r="H51" s="1169"/>
      <c r="I51" s="1182"/>
      <c r="J51" s="1185"/>
      <c r="K51" s="1063"/>
      <c r="L51" s="1191"/>
      <c r="M51" s="1149"/>
      <c r="N51" s="334">
        <v>0</v>
      </c>
      <c r="O51" s="1255"/>
      <c r="P51" s="1255"/>
      <c r="Q51" s="1258"/>
    </row>
    <row r="52" spans="1:17" s="1" customFormat="1" ht="18" customHeight="1" x14ac:dyDescent="0.15">
      <c r="A52" s="1101"/>
      <c r="B52" s="144" t="s">
        <v>414</v>
      </c>
      <c r="C52" s="1271" t="s">
        <v>289</v>
      </c>
      <c r="D52" s="1172"/>
      <c r="E52" s="1188"/>
      <c r="F52" s="1188"/>
      <c r="G52" s="1214"/>
      <c r="H52" s="1169"/>
      <c r="I52" s="1182"/>
      <c r="J52" s="1202"/>
      <c r="K52" s="1272"/>
      <c r="L52" s="1207"/>
      <c r="M52" s="1149"/>
      <c r="N52" s="334">
        <v>0</v>
      </c>
      <c r="O52" s="1255"/>
      <c r="P52" s="1255"/>
      <c r="Q52" s="1258"/>
    </row>
    <row r="53" spans="1:17" s="1" customFormat="1" ht="18" customHeight="1" x14ac:dyDescent="0.15">
      <c r="A53" s="1101"/>
      <c r="B53" s="144" t="s">
        <v>415</v>
      </c>
      <c r="C53" s="1169"/>
      <c r="D53" s="1172"/>
      <c r="E53" s="1188"/>
      <c r="F53" s="1188"/>
      <c r="G53" s="1214"/>
      <c r="H53" s="1169"/>
      <c r="I53" s="1182"/>
      <c r="J53" s="1201" t="s">
        <v>537</v>
      </c>
      <c r="K53" s="1238" t="s">
        <v>153</v>
      </c>
      <c r="L53" s="1206" t="s">
        <v>538</v>
      </c>
      <c r="M53" s="1149"/>
      <c r="N53" s="334">
        <v>0</v>
      </c>
      <c r="O53" s="1255"/>
      <c r="P53" s="1255"/>
      <c r="Q53" s="1258"/>
    </row>
    <row r="54" spans="1:17" s="1" customFormat="1" ht="18" customHeight="1" x14ac:dyDescent="0.15">
      <c r="A54" s="1101"/>
      <c r="B54" s="332" t="s">
        <v>416</v>
      </c>
      <c r="C54" s="1170"/>
      <c r="D54" s="1173"/>
      <c r="E54" s="1189"/>
      <c r="F54" s="1189"/>
      <c r="G54" s="1221"/>
      <c r="H54" s="1170"/>
      <c r="I54" s="1183"/>
      <c r="J54" s="1186"/>
      <c r="K54" s="1239"/>
      <c r="L54" s="1192"/>
      <c r="M54" s="1149"/>
      <c r="N54" s="288">
        <v>0</v>
      </c>
      <c r="O54" s="1256"/>
      <c r="P54" s="1256"/>
      <c r="Q54" s="1259"/>
    </row>
    <row r="55" spans="1:17" s="1" customFormat="1" ht="18" customHeight="1" x14ac:dyDescent="0.15">
      <c r="A55" s="1108"/>
      <c r="B55" s="163" t="s">
        <v>174</v>
      </c>
      <c r="C55" s="1136"/>
      <c r="D55" s="1137"/>
      <c r="E55" s="1137"/>
      <c r="F55" s="1137"/>
      <c r="G55" s="1137"/>
      <c r="H55" s="1137"/>
      <c r="I55" s="1137"/>
      <c r="J55" s="1137"/>
      <c r="K55" s="1137"/>
      <c r="L55" s="1138"/>
      <c r="M55" s="1150"/>
      <c r="N55" s="667">
        <v>0</v>
      </c>
      <c r="O55" s="667">
        <v>1</v>
      </c>
      <c r="P55" s="667">
        <v>29</v>
      </c>
      <c r="Q55" s="287"/>
    </row>
    <row r="56" spans="1:17" s="1" customFormat="1" ht="27.75" customHeight="1" x14ac:dyDescent="0.15">
      <c r="A56" s="1103" t="s">
        <v>53</v>
      </c>
      <c r="B56" s="771" t="s">
        <v>30</v>
      </c>
      <c r="C56" s="1193" t="s">
        <v>289</v>
      </c>
      <c r="D56" s="1224" t="s">
        <v>896</v>
      </c>
      <c r="E56" s="1242" t="s">
        <v>897</v>
      </c>
      <c r="F56" s="1175"/>
      <c r="G56" s="1176"/>
      <c r="H56" s="1193" t="s">
        <v>909</v>
      </c>
      <c r="I56" s="915" t="s">
        <v>930</v>
      </c>
      <c r="J56" s="1222" t="s">
        <v>517</v>
      </c>
      <c r="K56" s="1223" t="s">
        <v>153</v>
      </c>
      <c r="L56" s="1229" t="s">
        <v>518</v>
      </c>
      <c r="M56" s="1139">
        <v>24886</v>
      </c>
      <c r="N56" s="774">
        <v>0</v>
      </c>
      <c r="O56" s="1269" t="s">
        <v>85</v>
      </c>
      <c r="P56" s="1269" t="s">
        <v>85</v>
      </c>
      <c r="Q56" s="1257" t="s">
        <v>85</v>
      </c>
    </row>
    <row r="57" spans="1:17" s="1" customFormat="1" ht="18" customHeight="1" x14ac:dyDescent="0.15">
      <c r="A57" s="1103"/>
      <c r="B57" s="146" t="s">
        <v>33</v>
      </c>
      <c r="C57" s="1194"/>
      <c r="D57" s="1172"/>
      <c r="E57" s="1177"/>
      <c r="F57" s="1177"/>
      <c r="G57" s="1178"/>
      <c r="H57" s="1194"/>
      <c r="I57" s="914" t="s">
        <v>762</v>
      </c>
      <c r="J57" s="1202"/>
      <c r="K57" s="1215"/>
      <c r="L57" s="1207"/>
      <c r="M57" s="1140"/>
      <c r="N57" s="151">
        <v>0</v>
      </c>
      <c r="O57" s="1255"/>
      <c r="P57" s="1255"/>
      <c r="Q57" s="1258"/>
    </row>
    <row r="58" spans="1:17" s="1" customFormat="1" ht="18" customHeight="1" x14ac:dyDescent="0.15">
      <c r="A58" s="1103"/>
      <c r="B58" s="146" t="s">
        <v>34</v>
      </c>
      <c r="C58" s="949" t="s">
        <v>929</v>
      </c>
      <c r="D58" s="1172"/>
      <c r="E58" s="1177"/>
      <c r="F58" s="1177"/>
      <c r="G58" s="1178"/>
      <c r="H58" s="949" t="s">
        <v>85</v>
      </c>
      <c r="I58" s="914" t="s">
        <v>645</v>
      </c>
      <c r="J58" s="976" t="s">
        <v>521</v>
      </c>
      <c r="K58" s="747" t="s">
        <v>153</v>
      </c>
      <c r="L58" s="934" t="s">
        <v>538</v>
      </c>
      <c r="M58" s="1140"/>
      <c r="N58" s="151">
        <v>0</v>
      </c>
      <c r="O58" s="1274"/>
      <c r="P58" s="1274"/>
      <c r="Q58" s="1275"/>
    </row>
    <row r="59" spans="1:17" s="1" customFormat="1" ht="18" customHeight="1" x14ac:dyDescent="0.15">
      <c r="A59" s="1103"/>
      <c r="B59" s="146" t="s">
        <v>222</v>
      </c>
      <c r="C59" s="949" t="s">
        <v>289</v>
      </c>
      <c r="D59" s="1172"/>
      <c r="E59" s="1177"/>
      <c r="F59" s="1177"/>
      <c r="G59" s="1178"/>
      <c r="H59" s="1195" t="s">
        <v>909</v>
      </c>
      <c r="I59" s="1270" t="s">
        <v>763</v>
      </c>
      <c r="J59" s="1273" t="s">
        <v>517</v>
      </c>
      <c r="K59" s="1267" t="s">
        <v>153</v>
      </c>
      <c r="L59" s="1268" t="s">
        <v>518</v>
      </c>
      <c r="M59" s="1140"/>
      <c r="N59" s="151">
        <v>0</v>
      </c>
      <c r="O59" s="151">
        <v>1</v>
      </c>
      <c r="P59" s="151">
        <v>9</v>
      </c>
      <c r="Q59" s="155" t="s">
        <v>910</v>
      </c>
    </row>
    <row r="60" spans="1:17" s="1" customFormat="1" ht="18" customHeight="1" x14ac:dyDescent="0.15">
      <c r="A60" s="1103"/>
      <c r="B60" s="555" t="s">
        <v>147</v>
      </c>
      <c r="C60" s="949" t="s">
        <v>289</v>
      </c>
      <c r="D60" s="1172"/>
      <c r="E60" s="1177"/>
      <c r="F60" s="1177"/>
      <c r="G60" s="1178"/>
      <c r="H60" s="1194"/>
      <c r="I60" s="1182"/>
      <c r="J60" s="1202"/>
      <c r="K60" s="1215"/>
      <c r="L60" s="1207"/>
      <c r="M60" s="1140"/>
      <c r="N60" s="151">
        <v>0</v>
      </c>
      <c r="O60" s="1266" t="s">
        <v>85</v>
      </c>
      <c r="P60" s="1266" t="s">
        <v>85</v>
      </c>
      <c r="Q60" s="1276" t="s">
        <v>85</v>
      </c>
    </row>
    <row r="61" spans="1:17" s="1" customFormat="1" ht="18" customHeight="1" x14ac:dyDescent="0.15">
      <c r="A61" s="1103"/>
      <c r="B61" s="156" t="s">
        <v>449</v>
      </c>
      <c r="C61" s="480" t="s">
        <v>929</v>
      </c>
      <c r="D61" s="1173"/>
      <c r="E61" s="1179"/>
      <c r="F61" s="1179"/>
      <c r="G61" s="1180"/>
      <c r="H61" s="480" t="s">
        <v>85</v>
      </c>
      <c r="I61" s="1183"/>
      <c r="J61" s="977" t="s">
        <v>521</v>
      </c>
      <c r="K61" s="750" t="s">
        <v>153</v>
      </c>
      <c r="L61" s="935" t="s">
        <v>538</v>
      </c>
      <c r="M61" s="1140"/>
      <c r="N61" s="586">
        <v>0</v>
      </c>
      <c r="O61" s="1256"/>
      <c r="P61" s="1256"/>
      <c r="Q61" s="1259"/>
    </row>
    <row r="62" spans="1:17" s="1" customFormat="1" ht="18" customHeight="1" x14ac:dyDescent="0.15">
      <c r="A62" s="1103"/>
      <c r="B62" s="788" t="s">
        <v>174</v>
      </c>
      <c r="C62" s="1151"/>
      <c r="D62" s="1152"/>
      <c r="E62" s="1152"/>
      <c r="F62" s="1152"/>
      <c r="G62" s="1152"/>
      <c r="H62" s="1152"/>
      <c r="I62" s="1152"/>
      <c r="J62" s="1152"/>
      <c r="K62" s="1152"/>
      <c r="L62" s="1153"/>
      <c r="M62" s="1141"/>
      <c r="N62" s="662">
        <v>0</v>
      </c>
      <c r="O62" s="662">
        <v>1</v>
      </c>
      <c r="P62" s="662">
        <v>9</v>
      </c>
      <c r="Q62" s="720"/>
    </row>
    <row r="63" spans="1:17" s="1" customFormat="1" ht="27.75" customHeight="1" x14ac:dyDescent="0.15">
      <c r="A63" s="1100" t="s">
        <v>189</v>
      </c>
      <c r="B63" s="218" t="s">
        <v>8</v>
      </c>
      <c r="C63" s="1260" t="s">
        <v>289</v>
      </c>
      <c r="D63" s="1261" t="s">
        <v>896</v>
      </c>
      <c r="E63" s="1262" t="s">
        <v>897</v>
      </c>
      <c r="F63" s="1175"/>
      <c r="G63" s="1176"/>
      <c r="H63" s="1260" t="s">
        <v>931</v>
      </c>
      <c r="I63" s="916" t="s">
        <v>818</v>
      </c>
      <c r="J63" s="1279" t="s">
        <v>537</v>
      </c>
      <c r="K63" s="1280" t="s">
        <v>153</v>
      </c>
      <c r="L63" s="1281" t="s">
        <v>540</v>
      </c>
      <c r="M63" s="1148">
        <v>32525</v>
      </c>
      <c r="N63" s="221">
        <v>0</v>
      </c>
      <c r="O63" s="1277" t="s">
        <v>85</v>
      </c>
      <c r="P63" s="1277" t="s">
        <v>85</v>
      </c>
      <c r="Q63" s="1278" t="s">
        <v>85</v>
      </c>
    </row>
    <row r="64" spans="1:17" s="1" customFormat="1" ht="27.75" customHeight="1" x14ac:dyDescent="0.15">
      <c r="A64" s="1101"/>
      <c r="B64" s="147" t="s">
        <v>190</v>
      </c>
      <c r="C64" s="1169"/>
      <c r="D64" s="1172"/>
      <c r="E64" s="1177"/>
      <c r="F64" s="1177"/>
      <c r="G64" s="1178"/>
      <c r="H64" s="1169"/>
      <c r="I64" s="917" t="s">
        <v>762</v>
      </c>
      <c r="J64" s="1202"/>
      <c r="K64" s="1272"/>
      <c r="L64" s="1282"/>
      <c r="M64" s="1149"/>
      <c r="N64" s="334">
        <v>0</v>
      </c>
      <c r="O64" s="1255"/>
      <c r="P64" s="1255"/>
      <c r="Q64" s="1258"/>
    </row>
    <row r="65" spans="1:17" s="1" customFormat="1" ht="27.75" customHeight="1" x14ac:dyDescent="0.15">
      <c r="A65" s="1101"/>
      <c r="B65" s="157" t="s">
        <v>163</v>
      </c>
      <c r="C65" s="1170"/>
      <c r="D65" s="1173"/>
      <c r="E65" s="1179"/>
      <c r="F65" s="1179"/>
      <c r="G65" s="1180"/>
      <c r="H65" s="1170"/>
      <c r="I65" s="918" t="s">
        <v>819</v>
      </c>
      <c r="J65" s="974" t="s">
        <v>537</v>
      </c>
      <c r="K65" s="158" t="s">
        <v>153</v>
      </c>
      <c r="L65" s="984" t="s">
        <v>538</v>
      </c>
      <c r="M65" s="1149"/>
      <c r="N65" s="288">
        <v>0</v>
      </c>
      <c r="O65" s="1256"/>
      <c r="P65" s="1256"/>
      <c r="Q65" s="1259"/>
    </row>
    <row r="66" spans="1:17" s="1" customFormat="1" ht="18" customHeight="1" x14ac:dyDescent="0.15">
      <c r="A66" s="1101"/>
      <c r="B66" s="213" t="s">
        <v>174</v>
      </c>
      <c r="C66" s="1136"/>
      <c r="D66" s="1137"/>
      <c r="E66" s="1137"/>
      <c r="F66" s="1137"/>
      <c r="G66" s="1137"/>
      <c r="H66" s="1137"/>
      <c r="I66" s="1137"/>
      <c r="J66" s="1137"/>
      <c r="K66" s="1137"/>
      <c r="L66" s="1138"/>
      <c r="M66" s="1150"/>
      <c r="N66" s="666">
        <v>0</v>
      </c>
      <c r="O66" s="666">
        <v>0</v>
      </c>
      <c r="P66" s="666">
        <v>0</v>
      </c>
      <c r="Q66" s="287"/>
    </row>
    <row r="67" spans="1:17" s="1" customFormat="1" ht="18" customHeight="1" x14ac:dyDescent="0.15">
      <c r="A67" s="1102" t="s">
        <v>54</v>
      </c>
      <c r="B67" s="215" t="s">
        <v>140</v>
      </c>
      <c r="C67" s="1193" t="s">
        <v>289</v>
      </c>
      <c r="D67" s="1224" t="s">
        <v>896</v>
      </c>
      <c r="E67" s="1242" t="s">
        <v>897</v>
      </c>
      <c r="F67" s="1242" t="s">
        <v>911</v>
      </c>
      <c r="G67" s="1176"/>
      <c r="H67" s="1193" t="s">
        <v>85</v>
      </c>
      <c r="I67" s="1241" t="s">
        <v>765</v>
      </c>
      <c r="J67" s="1222" t="s">
        <v>521</v>
      </c>
      <c r="K67" s="1223" t="s">
        <v>153</v>
      </c>
      <c r="L67" s="1229" t="s">
        <v>518</v>
      </c>
      <c r="M67" s="1139">
        <v>12871</v>
      </c>
      <c r="N67" s="1269">
        <v>0</v>
      </c>
      <c r="O67" s="1269" t="s">
        <v>85</v>
      </c>
      <c r="P67" s="1269" t="s">
        <v>85</v>
      </c>
      <c r="Q67" s="1257" t="s">
        <v>85</v>
      </c>
    </row>
    <row r="68" spans="1:17" s="1" customFormat="1" ht="18" customHeight="1" x14ac:dyDescent="0.15">
      <c r="A68" s="1103"/>
      <c r="B68" s="156" t="s">
        <v>141</v>
      </c>
      <c r="C68" s="1170"/>
      <c r="D68" s="1173"/>
      <c r="E68" s="1179"/>
      <c r="F68" s="1179"/>
      <c r="G68" s="1180"/>
      <c r="H68" s="1170"/>
      <c r="I68" s="1183"/>
      <c r="J68" s="1186"/>
      <c r="K68" s="1189"/>
      <c r="L68" s="1192"/>
      <c r="M68" s="1140"/>
      <c r="N68" s="1256"/>
      <c r="O68" s="1256"/>
      <c r="P68" s="1256"/>
      <c r="Q68" s="1259"/>
    </row>
    <row r="69" spans="1:17" s="1" customFormat="1" ht="18" customHeight="1" x14ac:dyDescent="0.15">
      <c r="A69" s="1103"/>
      <c r="B69" s="214" t="s">
        <v>174</v>
      </c>
      <c r="C69" s="1151"/>
      <c r="D69" s="1152"/>
      <c r="E69" s="1152"/>
      <c r="F69" s="1152"/>
      <c r="G69" s="1152"/>
      <c r="H69" s="1152"/>
      <c r="I69" s="1152"/>
      <c r="J69" s="1152"/>
      <c r="K69" s="1152"/>
      <c r="L69" s="1153"/>
      <c r="M69" s="1141"/>
      <c r="N69" s="664">
        <v>0</v>
      </c>
      <c r="O69" s="664">
        <v>0</v>
      </c>
      <c r="P69" s="664">
        <v>0</v>
      </c>
      <c r="Q69" s="720"/>
    </row>
    <row r="70" spans="1:17" s="1" customFormat="1" ht="18" customHeight="1" x14ac:dyDescent="0.15">
      <c r="A70" s="701" t="s">
        <v>55</v>
      </c>
      <c r="B70" s="213" t="s">
        <v>142</v>
      </c>
      <c r="C70" s="952" t="s">
        <v>289</v>
      </c>
      <c r="D70" s="1026" t="s">
        <v>896</v>
      </c>
      <c r="E70" s="1026" t="s">
        <v>897</v>
      </c>
      <c r="F70" s="1026" t="s">
        <v>528</v>
      </c>
      <c r="G70" s="1015" t="s">
        <v>528</v>
      </c>
      <c r="H70" s="952" t="s">
        <v>912</v>
      </c>
      <c r="I70" s="607" t="s">
        <v>803</v>
      </c>
      <c r="J70" s="957" t="s">
        <v>521</v>
      </c>
      <c r="K70" s="230" t="s">
        <v>153</v>
      </c>
      <c r="L70" s="937" t="s">
        <v>518</v>
      </c>
      <c r="M70" s="675">
        <v>12748</v>
      </c>
      <c r="N70" s="665">
        <v>0</v>
      </c>
      <c r="O70" s="665" t="s">
        <v>85</v>
      </c>
      <c r="P70" s="665" t="s">
        <v>85</v>
      </c>
      <c r="Q70" s="663" t="s">
        <v>85</v>
      </c>
    </row>
    <row r="71" spans="1:17" s="1" customFormat="1" ht="18" customHeight="1" x14ac:dyDescent="0.15">
      <c r="A71" s="700" t="s">
        <v>56</v>
      </c>
      <c r="B71" s="214" t="s">
        <v>9</v>
      </c>
      <c r="C71" s="1002" t="s">
        <v>908</v>
      </c>
      <c r="D71" s="1012" t="s">
        <v>896</v>
      </c>
      <c r="E71" s="1012" t="s">
        <v>897</v>
      </c>
      <c r="F71" s="1012" t="s">
        <v>911</v>
      </c>
      <c r="G71" s="1014" t="s">
        <v>528</v>
      </c>
      <c r="H71" s="953" t="s">
        <v>913</v>
      </c>
      <c r="I71" s="478" t="s">
        <v>823</v>
      </c>
      <c r="J71" s="978" t="s">
        <v>537</v>
      </c>
      <c r="K71" s="672" t="s">
        <v>153</v>
      </c>
      <c r="L71" s="985" t="s">
        <v>540</v>
      </c>
      <c r="M71" s="587">
        <v>10883</v>
      </c>
      <c r="N71" s="661">
        <v>0</v>
      </c>
      <c r="O71" s="661" t="s">
        <v>85</v>
      </c>
      <c r="P71" s="661" t="s">
        <v>85</v>
      </c>
      <c r="Q71" s="670" t="s">
        <v>85</v>
      </c>
    </row>
    <row r="72" spans="1:17" s="1" customFormat="1" ht="18" customHeight="1" x14ac:dyDescent="0.15">
      <c r="A72" s="701" t="s">
        <v>57</v>
      </c>
      <c r="B72" s="213" t="s">
        <v>183</v>
      </c>
      <c r="C72" s="952" t="s">
        <v>289</v>
      </c>
      <c r="D72" s="1027" t="s">
        <v>896</v>
      </c>
      <c r="E72" s="1027" t="s">
        <v>897</v>
      </c>
      <c r="F72" s="1027" t="s">
        <v>528</v>
      </c>
      <c r="G72" s="1011" t="s">
        <v>528</v>
      </c>
      <c r="H72" s="923" t="s">
        <v>85</v>
      </c>
      <c r="I72" s="607" t="s">
        <v>804</v>
      </c>
      <c r="J72" s="957" t="s">
        <v>521</v>
      </c>
      <c r="K72" s="230" t="s">
        <v>153</v>
      </c>
      <c r="L72" s="937" t="s">
        <v>540</v>
      </c>
      <c r="M72" s="675">
        <v>13101</v>
      </c>
      <c r="N72" s="665">
        <v>0</v>
      </c>
      <c r="O72" s="665" t="s">
        <v>85</v>
      </c>
      <c r="P72" s="665" t="s">
        <v>85</v>
      </c>
      <c r="Q72" s="663" t="s">
        <v>85</v>
      </c>
    </row>
    <row r="73" spans="1:17" s="1" customFormat="1" ht="18" customHeight="1" x14ac:dyDescent="0.15">
      <c r="A73" s="700" t="s">
        <v>58</v>
      </c>
      <c r="B73" s="214" t="s">
        <v>186</v>
      </c>
      <c r="C73" s="1002" t="s">
        <v>289</v>
      </c>
      <c r="D73" s="1028" t="s">
        <v>896</v>
      </c>
      <c r="E73" s="1028" t="s">
        <v>897</v>
      </c>
      <c r="F73" s="1028" t="s">
        <v>528</v>
      </c>
      <c r="G73" s="993" t="s">
        <v>528</v>
      </c>
      <c r="H73" s="950" t="s">
        <v>85</v>
      </c>
      <c r="I73" s="478" t="s">
        <v>914</v>
      </c>
      <c r="J73" s="978" t="s">
        <v>521</v>
      </c>
      <c r="K73" s="672" t="s">
        <v>153</v>
      </c>
      <c r="L73" s="985" t="s">
        <v>540</v>
      </c>
      <c r="M73" s="587">
        <v>12017</v>
      </c>
      <c r="N73" s="661">
        <v>0</v>
      </c>
      <c r="O73" s="661" t="s">
        <v>85</v>
      </c>
      <c r="P73" s="661" t="s">
        <v>85</v>
      </c>
      <c r="Q73" s="670" t="s">
        <v>85</v>
      </c>
    </row>
    <row r="74" spans="1:17" s="1" customFormat="1" ht="27.75" customHeight="1" x14ac:dyDescent="0.15">
      <c r="A74" s="701" t="s">
        <v>59</v>
      </c>
      <c r="B74" s="213" t="s">
        <v>184</v>
      </c>
      <c r="C74" s="952" t="s">
        <v>289</v>
      </c>
      <c r="D74" s="1027" t="s">
        <v>896</v>
      </c>
      <c r="E74" s="1027" t="s">
        <v>897</v>
      </c>
      <c r="F74" s="1027" t="s">
        <v>528</v>
      </c>
      <c r="G74" s="1011" t="s">
        <v>528</v>
      </c>
      <c r="H74" s="227" t="s">
        <v>85</v>
      </c>
      <c r="I74" s="607" t="s">
        <v>797</v>
      </c>
      <c r="J74" s="957" t="s">
        <v>521</v>
      </c>
      <c r="K74" s="230" t="s">
        <v>153</v>
      </c>
      <c r="L74" s="937" t="s">
        <v>518</v>
      </c>
      <c r="M74" s="675">
        <v>10737</v>
      </c>
      <c r="N74" s="665">
        <v>0</v>
      </c>
      <c r="O74" s="665" t="s">
        <v>85</v>
      </c>
      <c r="P74" s="665" t="s">
        <v>85</v>
      </c>
      <c r="Q74" s="663" t="s">
        <v>85</v>
      </c>
    </row>
    <row r="75" spans="1:17" s="1" customFormat="1" ht="18" customHeight="1" x14ac:dyDescent="0.15">
      <c r="A75" s="700" t="s">
        <v>60</v>
      </c>
      <c r="B75" s="214" t="s">
        <v>144</v>
      </c>
      <c r="C75" s="1002" t="s">
        <v>289</v>
      </c>
      <c r="D75" s="1028" t="s">
        <v>896</v>
      </c>
      <c r="E75" s="1028" t="s">
        <v>897</v>
      </c>
      <c r="F75" s="1028" t="s">
        <v>528</v>
      </c>
      <c r="G75" s="993" t="s">
        <v>528</v>
      </c>
      <c r="H75" s="950" t="s">
        <v>85</v>
      </c>
      <c r="I75" s="478" t="s">
        <v>798</v>
      </c>
      <c r="J75" s="981" t="s">
        <v>517</v>
      </c>
      <c r="K75" s="672" t="s">
        <v>153</v>
      </c>
      <c r="L75" s="936" t="s">
        <v>538</v>
      </c>
      <c r="M75" s="587">
        <v>5515</v>
      </c>
      <c r="N75" s="661">
        <v>0</v>
      </c>
      <c r="O75" s="661" t="s">
        <v>85</v>
      </c>
      <c r="P75" s="661" t="s">
        <v>85</v>
      </c>
      <c r="Q75" s="670" t="s">
        <v>85</v>
      </c>
    </row>
    <row r="76" spans="1:17" s="1" customFormat="1" ht="18" customHeight="1" x14ac:dyDescent="0.15">
      <c r="A76" s="468" t="s">
        <v>469</v>
      </c>
      <c r="B76" s="523" t="s">
        <v>470</v>
      </c>
      <c r="C76" s="1017" t="s">
        <v>85</v>
      </c>
      <c r="D76" s="1029" t="s">
        <v>896</v>
      </c>
      <c r="E76" s="1030" t="s">
        <v>897</v>
      </c>
      <c r="F76" s="1030" t="s">
        <v>528</v>
      </c>
      <c r="G76" s="1020" t="s">
        <v>528</v>
      </c>
      <c r="H76" s="1017" t="s">
        <v>915</v>
      </c>
      <c r="I76" s="1021" t="s">
        <v>769</v>
      </c>
      <c r="J76" s="956" t="s">
        <v>521</v>
      </c>
      <c r="K76" s="471" t="s">
        <v>164</v>
      </c>
      <c r="L76" s="944" t="s">
        <v>518</v>
      </c>
      <c r="M76" s="588">
        <v>1331</v>
      </c>
      <c r="N76" s="659">
        <v>4</v>
      </c>
      <c r="O76" s="659" t="s">
        <v>85</v>
      </c>
      <c r="P76" s="659" t="s">
        <v>85</v>
      </c>
      <c r="Q76" s="668" t="s">
        <v>85</v>
      </c>
    </row>
    <row r="77" spans="1:17" s="1" customFormat="1" ht="18" customHeight="1" x14ac:dyDescent="0.15">
      <c r="A77" s="700" t="s">
        <v>61</v>
      </c>
      <c r="B77" s="477" t="s">
        <v>177</v>
      </c>
      <c r="C77" s="1002" t="s">
        <v>908</v>
      </c>
      <c r="D77" s="1012" t="s">
        <v>896</v>
      </c>
      <c r="E77" s="1012" t="s">
        <v>897</v>
      </c>
      <c r="F77" s="1012" t="s">
        <v>528</v>
      </c>
      <c r="G77" s="1016" t="s">
        <v>528</v>
      </c>
      <c r="H77" s="954" t="s">
        <v>85</v>
      </c>
      <c r="I77" s="1019" t="s">
        <v>528</v>
      </c>
      <c r="J77" s="981" t="s">
        <v>521</v>
      </c>
      <c r="K77" s="672" t="s">
        <v>153</v>
      </c>
      <c r="L77" s="936" t="s">
        <v>518</v>
      </c>
      <c r="M77" s="587">
        <v>4290</v>
      </c>
      <c r="N77" s="661">
        <v>0</v>
      </c>
      <c r="O77" s="661" t="s">
        <v>85</v>
      </c>
      <c r="P77" s="661" t="s">
        <v>85</v>
      </c>
      <c r="Q77" s="670" t="s">
        <v>85</v>
      </c>
    </row>
    <row r="78" spans="1:17" s="1" customFormat="1" ht="18" customHeight="1" x14ac:dyDescent="0.15">
      <c r="A78" s="1104" t="s">
        <v>62</v>
      </c>
      <c r="B78" s="472" t="s">
        <v>51</v>
      </c>
      <c r="C78" s="1168" t="s">
        <v>289</v>
      </c>
      <c r="D78" s="1171" t="s">
        <v>896</v>
      </c>
      <c r="E78" s="1174" t="s">
        <v>897</v>
      </c>
      <c r="F78" s="1175"/>
      <c r="G78" s="1176"/>
      <c r="H78" s="1263" t="s">
        <v>932</v>
      </c>
      <c r="I78" s="1181" t="s">
        <v>23</v>
      </c>
      <c r="J78" s="1184" t="s">
        <v>521</v>
      </c>
      <c r="K78" s="1187" t="s">
        <v>153</v>
      </c>
      <c r="L78" s="1190" t="s">
        <v>518</v>
      </c>
      <c r="M78" s="1142">
        <v>12538</v>
      </c>
      <c r="N78" s="473">
        <v>0</v>
      </c>
      <c r="O78" s="1283" t="s">
        <v>85</v>
      </c>
      <c r="P78" s="1283" t="s">
        <v>85</v>
      </c>
      <c r="Q78" s="1284" t="s">
        <v>85</v>
      </c>
    </row>
    <row r="79" spans="1:17" s="1" customFormat="1" ht="18" customHeight="1" x14ac:dyDescent="0.15">
      <c r="A79" s="1105"/>
      <c r="B79" s="474" t="s">
        <v>145</v>
      </c>
      <c r="C79" s="1169"/>
      <c r="D79" s="1172"/>
      <c r="E79" s="1177"/>
      <c r="F79" s="1177"/>
      <c r="G79" s="1178"/>
      <c r="H79" s="1169"/>
      <c r="I79" s="1182"/>
      <c r="J79" s="1185"/>
      <c r="K79" s="1188"/>
      <c r="L79" s="1191"/>
      <c r="M79" s="1143"/>
      <c r="N79" s="801">
        <v>0</v>
      </c>
      <c r="O79" s="1255"/>
      <c r="P79" s="1255"/>
      <c r="Q79" s="1258"/>
    </row>
    <row r="80" spans="1:17" s="1" customFormat="1" ht="18" customHeight="1" x14ac:dyDescent="0.15">
      <c r="A80" s="1105"/>
      <c r="B80" s="475" t="s">
        <v>178</v>
      </c>
      <c r="C80" s="1170"/>
      <c r="D80" s="1173"/>
      <c r="E80" s="1179"/>
      <c r="F80" s="1179"/>
      <c r="G80" s="1180"/>
      <c r="H80" s="1170"/>
      <c r="I80" s="1183"/>
      <c r="J80" s="1186"/>
      <c r="K80" s="1189"/>
      <c r="L80" s="1192"/>
      <c r="M80" s="1143"/>
      <c r="N80" s="476">
        <v>0</v>
      </c>
      <c r="O80" s="1256"/>
      <c r="P80" s="1256"/>
      <c r="Q80" s="1259"/>
    </row>
    <row r="81" spans="1:17" s="1" customFormat="1" ht="18" customHeight="1" x14ac:dyDescent="0.15">
      <c r="A81" s="1105"/>
      <c r="B81" s="469" t="s">
        <v>174</v>
      </c>
      <c r="C81" s="1157"/>
      <c r="D81" s="1158"/>
      <c r="E81" s="1158"/>
      <c r="F81" s="1158"/>
      <c r="G81" s="1158"/>
      <c r="H81" s="1158"/>
      <c r="I81" s="1158"/>
      <c r="J81" s="1158"/>
      <c r="K81" s="1158"/>
      <c r="L81" s="1159"/>
      <c r="M81" s="1144"/>
      <c r="N81" s="660">
        <v>0</v>
      </c>
      <c r="O81" s="660">
        <v>0</v>
      </c>
      <c r="P81" s="660">
        <v>0</v>
      </c>
      <c r="Q81" s="790"/>
    </row>
    <row r="82" spans="1:17" s="1" customFormat="1" ht="18" customHeight="1" x14ac:dyDescent="0.15">
      <c r="A82" s="1098" t="s">
        <v>91</v>
      </c>
      <c r="B82" s="479" t="s">
        <v>108</v>
      </c>
      <c r="C82" s="1225" t="s">
        <v>289</v>
      </c>
      <c r="D82" s="1196" t="s">
        <v>896</v>
      </c>
      <c r="E82" s="1197" t="s">
        <v>897</v>
      </c>
      <c r="F82" s="1212"/>
      <c r="G82" s="1213"/>
      <c r="H82" s="1193" t="s">
        <v>913</v>
      </c>
      <c r="I82" s="920" t="s">
        <v>23</v>
      </c>
      <c r="J82" s="1222" t="s">
        <v>521</v>
      </c>
      <c r="K82" s="1223" t="s">
        <v>153</v>
      </c>
      <c r="L82" s="1229" t="s">
        <v>518</v>
      </c>
      <c r="M82" s="1145">
        <v>10195</v>
      </c>
      <c r="N82" s="238">
        <v>0</v>
      </c>
      <c r="O82" s="238">
        <v>1</v>
      </c>
      <c r="P82" s="238">
        <v>10</v>
      </c>
      <c r="Q82" s="244" t="s">
        <v>933</v>
      </c>
    </row>
    <row r="83" spans="1:17" s="1" customFormat="1" ht="18" customHeight="1" x14ac:dyDescent="0.15">
      <c r="A83" s="1099"/>
      <c r="B83" s="480" t="s">
        <v>109</v>
      </c>
      <c r="C83" s="1173"/>
      <c r="D83" s="1173"/>
      <c r="E83" s="1189"/>
      <c r="F83" s="1189"/>
      <c r="G83" s="1221"/>
      <c r="H83" s="1170"/>
      <c r="I83" s="921" t="s">
        <v>916</v>
      </c>
      <c r="J83" s="1186"/>
      <c r="K83" s="1189"/>
      <c r="L83" s="1192"/>
      <c r="M83" s="1146"/>
      <c r="N83" s="586">
        <v>0</v>
      </c>
      <c r="O83" s="586" t="s">
        <v>85</v>
      </c>
      <c r="P83" s="586" t="s">
        <v>85</v>
      </c>
      <c r="Q83" s="756" t="s">
        <v>85</v>
      </c>
    </row>
    <row r="84" spans="1:17" s="1" customFormat="1" ht="18" customHeight="1" x14ac:dyDescent="0.15">
      <c r="A84" s="1099"/>
      <c r="B84" s="214" t="s">
        <v>174</v>
      </c>
      <c r="C84" s="1151"/>
      <c r="D84" s="1152"/>
      <c r="E84" s="1152"/>
      <c r="F84" s="1152"/>
      <c r="G84" s="1152"/>
      <c r="H84" s="1152"/>
      <c r="I84" s="1152"/>
      <c r="J84" s="1152"/>
      <c r="K84" s="1152"/>
      <c r="L84" s="1153"/>
      <c r="M84" s="1147"/>
      <c r="N84" s="664">
        <v>0</v>
      </c>
      <c r="O84" s="664">
        <v>1</v>
      </c>
      <c r="P84" s="664">
        <v>10</v>
      </c>
      <c r="Q84" s="720"/>
    </row>
    <row r="85" spans="1:17" s="1" customFormat="1" ht="27.75" customHeight="1" x14ac:dyDescent="0.15">
      <c r="A85" s="468" t="s">
        <v>31</v>
      </c>
      <c r="B85" s="469" t="s">
        <v>4</v>
      </c>
      <c r="C85" s="1013" t="s">
        <v>289</v>
      </c>
      <c r="D85" s="1029" t="s">
        <v>896</v>
      </c>
      <c r="E85" s="1031" t="s">
        <v>897</v>
      </c>
      <c r="F85" s="1032" t="s">
        <v>528</v>
      </c>
      <c r="G85" s="1018" t="s">
        <v>528</v>
      </c>
      <c r="H85" s="947" t="s">
        <v>902</v>
      </c>
      <c r="I85" s="919" t="s">
        <v>934</v>
      </c>
      <c r="J85" s="956" t="s">
        <v>521</v>
      </c>
      <c r="K85" s="471" t="s">
        <v>153</v>
      </c>
      <c r="L85" s="944" t="s">
        <v>518</v>
      </c>
      <c r="M85" s="588" t="s">
        <v>23</v>
      </c>
      <c r="N85" s="659">
        <v>0</v>
      </c>
      <c r="O85" s="659" t="s">
        <v>85</v>
      </c>
      <c r="P85" s="659" t="s">
        <v>85</v>
      </c>
      <c r="Q85" s="668" t="s">
        <v>85</v>
      </c>
    </row>
    <row r="86" spans="1:17" s="1" customFormat="1" ht="27" customHeight="1" thickBot="1" x14ac:dyDescent="0.2">
      <c r="A86" s="462" t="s">
        <v>31</v>
      </c>
      <c r="B86" s="703" t="s">
        <v>5</v>
      </c>
      <c r="C86" s="708" t="s">
        <v>936</v>
      </c>
      <c r="D86" s="708" t="s">
        <v>23</v>
      </c>
      <c r="E86" s="709"/>
      <c r="F86" s="709"/>
      <c r="G86" s="709"/>
      <c r="H86" s="1056" t="s">
        <v>85</v>
      </c>
      <c r="I86" s="608" t="s">
        <v>935</v>
      </c>
      <c r="J86" s="982" t="s">
        <v>521</v>
      </c>
      <c r="K86" s="482" t="s">
        <v>153</v>
      </c>
      <c r="L86" s="925" t="s">
        <v>716</v>
      </c>
      <c r="M86" s="877" t="s">
        <v>85</v>
      </c>
      <c r="N86" s="484">
        <v>0</v>
      </c>
      <c r="O86" s="484" t="s">
        <v>85</v>
      </c>
      <c r="P86" s="484" t="s">
        <v>85</v>
      </c>
      <c r="Q86" s="485" t="s">
        <v>85</v>
      </c>
    </row>
    <row r="87" spans="1:17" ht="16.5" customHeight="1" x14ac:dyDescent="0.15">
      <c r="A87" t="s">
        <v>828</v>
      </c>
      <c r="I87" s="922"/>
      <c r="M87" s="45"/>
    </row>
    <row r="88" spans="1:17" x14ac:dyDescent="0.15">
      <c r="A88" t="s">
        <v>809</v>
      </c>
      <c r="M88" s="45"/>
    </row>
    <row r="89" spans="1:17" x14ac:dyDescent="0.15">
      <c r="M89" s="45"/>
    </row>
  </sheetData>
  <mergeCells count="204">
    <mergeCell ref="C63:C65"/>
    <mergeCell ref="P78:P80"/>
    <mergeCell ref="Q78:Q80"/>
    <mergeCell ref="O78:O80"/>
    <mergeCell ref="C67:C68"/>
    <mergeCell ref="D67:D68"/>
    <mergeCell ref="E67:E68"/>
    <mergeCell ref="F67:G68"/>
    <mergeCell ref="H67:H68"/>
    <mergeCell ref="I67:I68"/>
    <mergeCell ref="J67:J68"/>
    <mergeCell ref="K67:K68"/>
    <mergeCell ref="L67:L68"/>
    <mergeCell ref="Q60:Q61"/>
    <mergeCell ref="I59:I61"/>
    <mergeCell ref="J56:J57"/>
    <mergeCell ref="K56:K57"/>
    <mergeCell ref="L56:L57"/>
    <mergeCell ref="J59:J60"/>
    <mergeCell ref="K59:K60"/>
    <mergeCell ref="L59:L60"/>
    <mergeCell ref="H78:H80"/>
    <mergeCell ref="O63:O65"/>
    <mergeCell ref="P63:P65"/>
    <mergeCell ref="Q63:Q65"/>
    <mergeCell ref="N67:N68"/>
    <mergeCell ref="O67:O68"/>
    <mergeCell ref="P67:P68"/>
    <mergeCell ref="Q67:Q68"/>
    <mergeCell ref="J63:J64"/>
    <mergeCell ref="K63:K64"/>
    <mergeCell ref="L63:L64"/>
    <mergeCell ref="D63:D65"/>
    <mergeCell ref="E63:G65"/>
    <mergeCell ref="H63:H65"/>
    <mergeCell ref="Q43:Q46"/>
    <mergeCell ref="C52:C54"/>
    <mergeCell ref="D48:D54"/>
    <mergeCell ref="E48:G54"/>
    <mergeCell ref="H48:H54"/>
    <mergeCell ref="I50:I54"/>
    <mergeCell ref="J49:J52"/>
    <mergeCell ref="K49:K52"/>
    <mergeCell ref="L49:L52"/>
    <mergeCell ref="J53:J54"/>
    <mergeCell ref="K53:K54"/>
    <mergeCell ref="L53:L54"/>
    <mergeCell ref="O49:O54"/>
    <mergeCell ref="P49:P54"/>
    <mergeCell ref="Q49:Q54"/>
    <mergeCell ref="J44:J46"/>
    <mergeCell ref="O56:O58"/>
    <mergeCell ref="P56:P58"/>
    <mergeCell ref="Q56:Q58"/>
    <mergeCell ref="O60:O61"/>
    <mergeCell ref="P60:P61"/>
    <mergeCell ref="C43:C46"/>
    <mergeCell ref="D43:D46"/>
    <mergeCell ref="E43:G46"/>
    <mergeCell ref="H43:H46"/>
    <mergeCell ref="I44:I46"/>
    <mergeCell ref="M43:M47"/>
    <mergeCell ref="C56:C57"/>
    <mergeCell ref="D56:D61"/>
    <mergeCell ref="E56:G61"/>
    <mergeCell ref="H56:H57"/>
    <mergeCell ref="H59:H60"/>
    <mergeCell ref="E35:G37"/>
    <mergeCell ref="H35:H37"/>
    <mergeCell ref="I35:I37"/>
    <mergeCell ref="M35:M38"/>
    <mergeCell ref="M39:M42"/>
    <mergeCell ref="K44:K46"/>
    <mergeCell ref="L44:L46"/>
    <mergeCell ref="O43:O46"/>
    <mergeCell ref="P43:P46"/>
    <mergeCell ref="O5:O12"/>
    <mergeCell ref="P5:P12"/>
    <mergeCell ref="Q5:Q12"/>
    <mergeCell ref="O15:O19"/>
    <mergeCell ref="P15:P19"/>
    <mergeCell ref="Q15:Q19"/>
    <mergeCell ref="M4:M13"/>
    <mergeCell ref="Q35:Q37"/>
    <mergeCell ref="C39:C41"/>
    <mergeCell ref="D39:D41"/>
    <mergeCell ref="E39:G41"/>
    <mergeCell ref="H39:H41"/>
    <mergeCell ref="I40:I41"/>
    <mergeCell ref="J40:J41"/>
    <mergeCell ref="K40:K41"/>
    <mergeCell ref="L40:L41"/>
    <mergeCell ref="O40:O41"/>
    <mergeCell ref="P40:P41"/>
    <mergeCell ref="Q40:Q41"/>
    <mergeCell ref="J35:J37"/>
    <mergeCell ref="K35:K37"/>
    <mergeCell ref="L35:L37"/>
    <mergeCell ref="O36:O37"/>
    <mergeCell ref="P36:P37"/>
    <mergeCell ref="O22:O24"/>
    <mergeCell ref="L14:L17"/>
    <mergeCell ref="H14:H17"/>
    <mergeCell ref="H18:H19"/>
    <mergeCell ref="P22:P24"/>
    <mergeCell ref="Q22:Q24"/>
    <mergeCell ref="O29:O30"/>
    <mergeCell ref="P29:P30"/>
    <mergeCell ref="Q29:Q30"/>
    <mergeCell ref="M28:M31"/>
    <mergeCell ref="M14:M20"/>
    <mergeCell ref="M21:M25"/>
    <mergeCell ref="C25:L25"/>
    <mergeCell ref="C47:L47"/>
    <mergeCell ref="L82:L83"/>
    <mergeCell ref="M82:M84"/>
    <mergeCell ref="M48:M55"/>
    <mergeCell ref="M56:M62"/>
    <mergeCell ref="M63:M66"/>
    <mergeCell ref="M67:M69"/>
    <mergeCell ref="M78:M81"/>
    <mergeCell ref="C22:C24"/>
    <mergeCell ref="D22:D24"/>
    <mergeCell ref="E22:G24"/>
    <mergeCell ref="H21:H24"/>
    <mergeCell ref="I22:I24"/>
    <mergeCell ref="J22:J24"/>
    <mergeCell ref="K22:K24"/>
    <mergeCell ref="C84:L84"/>
    <mergeCell ref="C81:L81"/>
    <mergeCell ref="C20:L20"/>
    <mergeCell ref="K14:K17"/>
    <mergeCell ref="I14:I19"/>
    <mergeCell ref="J14:J17"/>
    <mergeCell ref="H82:H83"/>
    <mergeCell ref="J82:J83"/>
    <mergeCell ref="K82:K83"/>
    <mergeCell ref="L22:L24"/>
    <mergeCell ref="C28:C30"/>
    <mergeCell ref="D28:D30"/>
    <mergeCell ref="C42:L42"/>
    <mergeCell ref="C38:L38"/>
    <mergeCell ref="C55:L55"/>
    <mergeCell ref="C62:L62"/>
    <mergeCell ref="C69:L69"/>
    <mergeCell ref="C66:L66"/>
    <mergeCell ref="C82:C83"/>
    <mergeCell ref="D82:D83"/>
    <mergeCell ref="E82:G83"/>
    <mergeCell ref="C31:L31"/>
    <mergeCell ref="E28:G30"/>
    <mergeCell ref="H28:H30"/>
    <mergeCell ref="I28:I30"/>
    <mergeCell ref="J28:J29"/>
    <mergeCell ref="K28:K29"/>
    <mergeCell ref="L28:L29"/>
    <mergeCell ref="C35:C37"/>
    <mergeCell ref="D35:D37"/>
    <mergeCell ref="C14:C17"/>
    <mergeCell ref="C18:C19"/>
    <mergeCell ref="D14:D19"/>
    <mergeCell ref="E14:G19"/>
    <mergeCell ref="A1:A2"/>
    <mergeCell ref="B1:B2"/>
    <mergeCell ref="C1:L1"/>
    <mergeCell ref="A4:A13"/>
    <mergeCell ref="I5:I6"/>
    <mergeCell ref="I9:I12"/>
    <mergeCell ref="H8:H12"/>
    <mergeCell ref="H5:H6"/>
    <mergeCell ref="J6:J11"/>
    <mergeCell ref="K6:K11"/>
    <mergeCell ref="L6:L11"/>
    <mergeCell ref="C4:C6"/>
    <mergeCell ref="D4:D6"/>
    <mergeCell ref="E4:G6"/>
    <mergeCell ref="D8:D12"/>
    <mergeCell ref="E8:G12"/>
    <mergeCell ref="C9:C12"/>
    <mergeCell ref="C13:L13"/>
    <mergeCell ref="O1:Q1"/>
    <mergeCell ref="C2:I2"/>
    <mergeCell ref="J2:L2"/>
    <mergeCell ref="A82:A84"/>
    <mergeCell ref="A21:A25"/>
    <mergeCell ref="A28:A31"/>
    <mergeCell ref="A35:A38"/>
    <mergeCell ref="A39:A42"/>
    <mergeCell ref="A43:A47"/>
    <mergeCell ref="A48:A55"/>
    <mergeCell ref="A56:A62"/>
    <mergeCell ref="A63:A66"/>
    <mergeCell ref="A67:A69"/>
    <mergeCell ref="A78:A81"/>
    <mergeCell ref="M1:M2"/>
    <mergeCell ref="N1:N2"/>
    <mergeCell ref="C78:C80"/>
    <mergeCell ref="D78:D80"/>
    <mergeCell ref="E78:G80"/>
    <mergeCell ref="I78:I80"/>
    <mergeCell ref="J78:J80"/>
    <mergeCell ref="K78:K80"/>
    <mergeCell ref="L78:L80"/>
    <mergeCell ref="A14:A20"/>
  </mergeCells>
  <phoneticPr fontId="2"/>
  <conditionalFormatting sqref="C4:E4 C7:I7 C8:E8 H8:I8 C9 I9 C22:E22">
    <cfRule type="cellIs" dxfId="8" priority="2" stopIfTrue="1" operator="equal">
      <formula>0</formula>
    </cfRule>
  </conditionalFormatting>
  <conditionalFormatting sqref="C14:E14 C56:E56 C58:C61">
    <cfRule type="cellIs" dxfId="7" priority="1" stopIfTrue="1" operator="equal">
      <formula>0</formula>
    </cfRule>
  </conditionalFormatting>
  <conditionalFormatting sqref="H14 H18 H39 H43">
    <cfRule type="cellIs" dxfId="6" priority="7" stopIfTrue="1" operator="equal">
      <formula>0</formula>
    </cfRule>
  </conditionalFormatting>
  <conditionalFormatting sqref="H27">
    <cfRule type="cellIs" dxfId="5" priority="8" stopIfTrue="1" operator="equal">
      <formula>0</formula>
    </cfRule>
  </conditionalFormatting>
  <conditionalFormatting sqref="H56 H59 H78 H82 H85">
    <cfRule type="cellIs" dxfId="4" priority="5" stopIfTrue="1" operator="equal">
      <formula>0</formula>
    </cfRule>
  </conditionalFormatting>
  <conditionalFormatting sqref="H71:H72">
    <cfRule type="cellIs" dxfId="3" priority="4" stopIfTrue="1" operator="equal">
      <formula>0</formula>
    </cfRule>
  </conditionalFormatting>
  <conditionalFormatting sqref="H4:L5 J6:L6 J12:L12 C18 C21:I21 J21:L22 I22 C26 C34:L34">
    <cfRule type="cellIs" dxfId="2" priority="3" stopIfTrue="1" operator="equal">
      <formula>0</formula>
    </cfRule>
  </conditionalFormatting>
  <conditionalFormatting sqref="I14 D26:L26 J56:L56 H58 J58:L59 H61 J61:L61">
    <cfRule type="cellIs" dxfId="1" priority="11" stopIfTrue="1" operator="equal">
      <formula>0</formula>
    </cfRule>
  </conditionalFormatting>
  <conditionalFormatting sqref="J14:L14 J18:L19">
    <cfRule type="cellIs" dxfId="0" priority="10" stopIfTrue="1" operator="equal">
      <formula>0</formula>
    </cfRule>
  </conditionalFormatting>
  <printOptions horizontalCentered="1" verticalCentered="1"/>
  <pageMargins left="0.51181102362204722" right="0.23622047244094491" top="0.39370078740157483" bottom="0" header="0.19685039370078741" footer="0"/>
  <pageSetup paperSize="9" scale="52" orientation="portrait" r:id="rId1"/>
  <headerFooter alignWithMargins="0">
    <oddHeader>&amp;C&amp;"ＭＳ Ｐゴシック,太字"&amp;16&amp;A&amp;R&amp;9
公共図書館調査（２０２５年度）</oddHeader>
    <oddFooter>&amp;C--2--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1"/>
    <pageSetUpPr fitToPage="1"/>
  </sheetPr>
  <dimension ref="A1:Y90"/>
  <sheetViews>
    <sheetView zoomScale="85" zoomScaleNormal="85" zoomScaleSheetLayoutView="100" workbookViewId="0">
      <selection activeCell="A5" sqref="A5:A14"/>
    </sheetView>
  </sheetViews>
  <sheetFormatPr defaultRowHeight="13.5" x14ac:dyDescent="0.15"/>
  <cols>
    <col min="1" max="1" width="6.875" customWidth="1"/>
    <col min="2" max="2" width="5.375" style="7" customWidth="1"/>
    <col min="3" max="3" width="8.5" customWidth="1"/>
    <col min="4" max="4" width="7.375" customWidth="1"/>
    <col min="5" max="5" width="7.375" hidden="1" customWidth="1"/>
    <col min="6" max="6" width="10.375" customWidth="1"/>
    <col min="7" max="7" width="5.5" style="15" customWidth="1"/>
    <col min="8" max="8" width="8.625" style="699" customWidth="1"/>
    <col min="9" max="9" width="4.375" style="44" customWidth="1"/>
    <col min="10" max="18" width="5.625" customWidth="1"/>
    <col min="19" max="19" width="5.625" style="14" customWidth="1"/>
    <col min="20" max="20" width="5.625" customWidth="1"/>
    <col min="21" max="21" width="5.625" style="14" customWidth="1"/>
    <col min="22" max="22" width="8.75" style="13" customWidth="1"/>
    <col min="23" max="25" width="4.75" style="1034" customWidth="1"/>
  </cols>
  <sheetData>
    <row r="1" spans="1:25" s="10" customFormat="1" ht="15.95" customHeight="1" x14ac:dyDescent="0.15">
      <c r="A1" s="1330" t="s">
        <v>96</v>
      </c>
      <c r="B1" s="1131" t="s">
        <v>181</v>
      </c>
      <c r="C1" s="1319" t="s">
        <v>101</v>
      </c>
      <c r="D1" s="1320"/>
      <c r="E1" s="872"/>
      <c r="F1" s="1333" t="s">
        <v>102</v>
      </c>
      <c r="G1" s="1333"/>
      <c r="H1" s="1333"/>
      <c r="I1" s="1333"/>
      <c r="J1" s="1320" t="s">
        <v>811</v>
      </c>
      <c r="K1" s="1334"/>
      <c r="L1" s="1334"/>
      <c r="M1" s="1334"/>
      <c r="N1" s="1334"/>
      <c r="O1" s="1334"/>
      <c r="P1" s="1334"/>
      <c r="Q1" s="1334"/>
      <c r="R1" s="1334"/>
      <c r="S1" s="1334"/>
      <c r="T1" s="1334"/>
      <c r="U1" s="1335"/>
      <c r="V1" s="1315" t="s">
        <v>179</v>
      </c>
      <c r="W1" s="871"/>
      <c r="X1" s="871"/>
      <c r="Y1" s="871"/>
    </row>
    <row r="2" spans="1:25" s="10" customFormat="1" ht="15.95" customHeight="1" x14ac:dyDescent="0.15">
      <c r="A2" s="1331"/>
      <c r="B2" s="1318"/>
      <c r="C2" s="1326" t="s">
        <v>99</v>
      </c>
      <c r="D2" s="1337" t="s">
        <v>165</v>
      </c>
      <c r="E2" s="873"/>
      <c r="F2" s="1299" t="s">
        <v>100</v>
      </c>
      <c r="G2" s="1322" t="s">
        <v>24</v>
      </c>
      <c r="H2" s="1323"/>
      <c r="I2" s="1326" t="s">
        <v>25</v>
      </c>
      <c r="J2" s="1328" t="s">
        <v>66</v>
      </c>
      <c r="K2" s="1328"/>
      <c r="L2" s="1328" t="s">
        <v>168</v>
      </c>
      <c r="M2" s="1328"/>
      <c r="N2" s="1336" t="s">
        <v>65</v>
      </c>
      <c r="O2" s="1336"/>
      <c r="P2" s="1336" t="s">
        <v>169</v>
      </c>
      <c r="Q2" s="1336"/>
      <c r="R2" s="1336" t="s">
        <v>107</v>
      </c>
      <c r="S2" s="1336"/>
      <c r="T2" s="1329" t="s">
        <v>193</v>
      </c>
      <c r="U2" s="1329"/>
      <c r="V2" s="1316"/>
      <c r="W2" s="1033"/>
      <c r="X2" s="1033"/>
      <c r="Y2" s="1033"/>
    </row>
    <row r="3" spans="1:25" ht="15.95" customHeight="1" thickBot="1" x14ac:dyDescent="0.2">
      <c r="A3" s="1332"/>
      <c r="B3" s="1132"/>
      <c r="C3" s="1339"/>
      <c r="D3" s="1338"/>
      <c r="E3" s="874"/>
      <c r="F3" s="1321"/>
      <c r="G3" s="1324"/>
      <c r="H3" s="1325"/>
      <c r="I3" s="1327"/>
      <c r="J3" s="164" t="s">
        <v>166</v>
      </c>
      <c r="K3" s="164" t="s">
        <v>167</v>
      </c>
      <c r="L3" s="164" t="s">
        <v>166</v>
      </c>
      <c r="M3" s="164" t="s">
        <v>167</v>
      </c>
      <c r="N3" s="164" t="s">
        <v>166</v>
      </c>
      <c r="O3" s="164" t="s">
        <v>167</v>
      </c>
      <c r="P3" s="164" t="s">
        <v>166</v>
      </c>
      <c r="Q3" s="164" t="s">
        <v>167</v>
      </c>
      <c r="R3" s="164" t="s">
        <v>166</v>
      </c>
      <c r="S3" s="164" t="s">
        <v>167</v>
      </c>
      <c r="T3" s="164" t="s">
        <v>166</v>
      </c>
      <c r="U3" s="164" t="s">
        <v>167</v>
      </c>
      <c r="V3" s="1317"/>
    </row>
    <row r="4" spans="1:25" s="1" customFormat="1" ht="15" customHeight="1" x14ac:dyDescent="0.15">
      <c r="A4" s="166" t="s">
        <v>39</v>
      </c>
      <c r="B4" s="210" t="s">
        <v>6</v>
      </c>
      <c r="C4" s="680" t="s">
        <v>937</v>
      </c>
      <c r="D4" s="875">
        <v>18193</v>
      </c>
      <c r="E4" s="875"/>
      <c r="F4" s="269" t="s">
        <v>938</v>
      </c>
      <c r="G4" s="168" t="s">
        <v>232</v>
      </c>
      <c r="H4" s="680" t="s">
        <v>234</v>
      </c>
      <c r="I4" s="168" t="s">
        <v>236</v>
      </c>
      <c r="J4" s="246">
        <v>41</v>
      </c>
      <c r="K4" s="246">
        <v>30</v>
      </c>
      <c r="L4" s="246"/>
      <c r="M4" s="246"/>
      <c r="N4" s="246">
        <v>56.5</v>
      </c>
      <c r="O4" s="246">
        <v>33.4</v>
      </c>
      <c r="P4" s="246"/>
      <c r="Q4" s="246"/>
      <c r="R4" s="246"/>
      <c r="S4" s="246"/>
      <c r="T4" s="550">
        <v>97.5</v>
      </c>
      <c r="U4" s="550">
        <v>63.4</v>
      </c>
      <c r="V4" s="696" t="s">
        <v>361</v>
      </c>
      <c r="W4" s="1035"/>
      <c r="X4" s="1035"/>
      <c r="Y4" s="1035"/>
    </row>
    <row r="5" spans="1:25" s="1" customFormat="1" ht="15" customHeight="1" x14ac:dyDescent="0.15">
      <c r="A5" s="1311" t="s">
        <v>40</v>
      </c>
      <c r="B5" s="96" t="s">
        <v>10</v>
      </c>
      <c r="C5" s="349" t="s">
        <v>937</v>
      </c>
      <c r="D5" s="247">
        <v>6415</v>
      </c>
      <c r="E5" s="247"/>
      <c r="F5" s="270" t="s">
        <v>939</v>
      </c>
      <c r="G5" s="96" t="s">
        <v>232</v>
      </c>
      <c r="H5" s="349" t="s">
        <v>234</v>
      </c>
      <c r="I5" s="96" t="s">
        <v>236</v>
      </c>
      <c r="J5" s="248">
        <v>18</v>
      </c>
      <c r="K5" s="248">
        <v>15</v>
      </c>
      <c r="L5" s="248"/>
      <c r="M5" s="248"/>
      <c r="N5" s="248">
        <v>34</v>
      </c>
      <c r="O5" s="248">
        <v>24</v>
      </c>
      <c r="P5" s="248">
        <v>13</v>
      </c>
      <c r="Q5" s="248"/>
      <c r="R5" s="248"/>
      <c r="S5" s="248"/>
      <c r="T5" s="551">
        <v>65</v>
      </c>
      <c r="U5" s="551">
        <v>39</v>
      </c>
      <c r="V5" s="926" t="s">
        <v>940</v>
      </c>
      <c r="W5" s="1035"/>
      <c r="X5" s="1035"/>
      <c r="Y5" s="1035"/>
    </row>
    <row r="6" spans="1:25" s="1" customFormat="1" ht="15" customHeight="1" x14ac:dyDescent="0.15">
      <c r="A6" s="1309"/>
      <c r="B6" s="97" t="s">
        <v>13</v>
      </c>
      <c r="C6" s="100" t="s">
        <v>941</v>
      </c>
      <c r="D6" s="103">
        <v>2599</v>
      </c>
      <c r="E6" s="103"/>
      <c r="F6" s="97" t="s">
        <v>942</v>
      </c>
      <c r="G6" s="97" t="s">
        <v>232</v>
      </c>
      <c r="H6" s="100" t="s">
        <v>234</v>
      </c>
      <c r="I6" s="97" t="s">
        <v>305</v>
      </c>
      <c r="J6" s="101">
        <v>7</v>
      </c>
      <c r="K6" s="101">
        <v>7</v>
      </c>
      <c r="L6" s="101"/>
      <c r="M6" s="101"/>
      <c r="N6" s="101">
        <v>14</v>
      </c>
      <c r="O6" s="101">
        <v>14</v>
      </c>
      <c r="P6" s="101">
        <v>3.1</v>
      </c>
      <c r="Q6" s="101"/>
      <c r="R6" s="101"/>
      <c r="S6" s="101"/>
      <c r="T6" s="552">
        <v>24.1</v>
      </c>
      <c r="U6" s="552">
        <v>21</v>
      </c>
      <c r="V6" s="102" t="s">
        <v>943</v>
      </c>
      <c r="W6" s="1035"/>
      <c r="X6" s="1035"/>
      <c r="Y6" s="1035"/>
    </row>
    <row r="7" spans="1:25" s="1" customFormat="1" ht="15" customHeight="1" x14ac:dyDescent="0.15">
      <c r="A7" s="1309"/>
      <c r="B7" s="97" t="s">
        <v>14</v>
      </c>
      <c r="C7" s="100" t="s">
        <v>941</v>
      </c>
      <c r="D7" s="103">
        <v>692</v>
      </c>
      <c r="E7" s="103"/>
      <c r="F7" s="97" t="s">
        <v>944</v>
      </c>
      <c r="G7" s="97" t="s">
        <v>232</v>
      </c>
      <c r="H7" s="100" t="s">
        <v>234</v>
      </c>
      <c r="I7" s="97" t="s">
        <v>305</v>
      </c>
      <c r="J7" s="101">
        <v>2</v>
      </c>
      <c r="K7" s="101">
        <v>2</v>
      </c>
      <c r="L7" s="101"/>
      <c r="M7" s="101"/>
      <c r="N7" s="101">
        <v>2</v>
      </c>
      <c r="O7" s="101">
        <v>2</v>
      </c>
      <c r="P7" s="101">
        <v>0.9</v>
      </c>
      <c r="Q7" s="101"/>
      <c r="R7" s="101"/>
      <c r="S7" s="101"/>
      <c r="T7" s="552">
        <v>4.9000000000000004</v>
      </c>
      <c r="U7" s="552">
        <v>4</v>
      </c>
      <c r="V7" s="102" t="s">
        <v>945</v>
      </c>
      <c r="W7" s="1035"/>
      <c r="X7" s="1035"/>
      <c r="Y7" s="1035"/>
    </row>
    <row r="8" spans="1:25" s="1" customFormat="1" ht="15" customHeight="1" x14ac:dyDescent="0.15">
      <c r="A8" s="1309"/>
      <c r="B8" s="97" t="s">
        <v>11</v>
      </c>
      <c r="C8" s="100" t="s">
        <v>941</v>
      </c>
      <c r="D8" s="103">
        <v>39</v>
      </c>
      <c r="E8" s="103"/>
      <c r="F8" s="97" t="s">
        <v>946</v>
      </c>
      <c r="G8" s="97" t="s">
        <v>947</v>
      </c>
      <c r="H8" s="100" t="s">
        <v>948</v>
      </c>
      <c r="I8" s="97" t="s">
        <v>236</v>
      </c>
      <c r="J8" s="101"/>
      <c r="K8" s="101"/>
      <c r="L8" s="101"/>
      <c r="M8" s="101"/>
      <c r="N8" s="101"/>
      <c r="O8" s="101"/>
      <c r="P8" s="101">
        <v>0.5</v>
      </c>
      <c r="Q8" s="101"/>
      <c r="R8" s="101"/>
      <c r="S8" s="101"/>
      <c r="T8" s="552">
        <v>0.5</v>
      </c>
      <c r="U8" s="552"/>
      <c r="V8" s="102" t="s">
        <v>949</v>
      </c>
      <c r="W8" s="1035"/>
      <c r="X8" s="1035"/>
      <c r="Y8" s="1035"/>
    </row>
    <row r="9" spans="1:25" s="1" customFormat="1" ht="15" customHeight="1" x14ac:dyDescent="0.15">
      <c r="A9" s="1309"/>
      <c r="B9" s="97" t="s">
        <v>12</v>
      </c>
      <c r="C9" s="100" t="s">
        <v>941</v>
      </c>
      <c r="D9" s="103">
        <v>66</v>
      </c>
      <c r="E9" s="103"/>
      <c r="F9" s="97" t="s">
        <v>950</v>
      </c>
      <c r="G9" s="97" t="s">
        <v>232</v>
      </c>
      <c r="H9" s="100" t="s">
        <v>234</v>
      </c>
      <c r="I9" s="97" t="s">
        <v>305</v>
      </c>
      <c r="J9" s="101"/>
      <c r="K9" s="101"/>
      <c r="L9" s="101"/>
      <c r="M9" s="101"/>
      <c r="N9" s="101">
        <v>4</v>
      </c>
      <c r="O9" s="101">
        <v>4</v>
      </c>
      <c r="P9" s="101">
        <v>0.1</v>
      </c>
      <c r="Q9" s="101"/>
      <c r="R9" s="101"/>
      <c r="S9" s="101"/>
      <c r="T9" s="552">
        <v>4.0999999999999996</v>
      </c>
      <c r="U9" s="552">
        <v>4</v>
      </c>
      <c r="V9" s="102" t="s">
        <v>951</v>
      </c>
      <c r="W9" s="1035"/>
      <c r="X9" s="1035"/>
      <c r="Y9" s="1035"/>
    </row>
    <row r="10" spans="1:25" s="1" customFormat="1" ht="15" customHeight="1" x14ac:dyDescent="0.15">
      <c r="A10" s="1309"/>
      <c r="B10" s="97" t="s">
        <v>215</v>
      </c>
      <c r="C10" s="100" t="s">
        <v>941</v>
      </c>
      <c r="D10" s="103">
        <v>458</v>
      </c>
      <c r="E10" s="103"/>
      <c r="F10" s="97" t="s">
        <v>952</v>
      </c>
      <c r="G10" s="97" t="s">
        <v>947</v>
      </c>
      <c r="H10" s="100" t="s">
        <v>948</v>
      </c>
      <c r="I10" s="97" t="s">
        <v>236</v>
      </c>
      <c r="J10" s="101"/>
      <c r="K10" s="101"/>
      <c r="L10" s="101"/>
      <c r="M10" s="101"/>
      <c r="N10" s="101">
        <v>2</v>
      </c>
      <c r="O10" s="101">
        <v>2</v>
      </c>
      <c r="P10" s="101">
        <v>0.4</v>
      </c>
      <c r="Q10" s="101"/>
      <c r="R10" s="101"/>
      <c r="S10" s="101"/>
      <c r="T10" s="552">
        <v>2.4</v>
      </c>
      <c r="U10" s="552">
        <v>2</v>
      </c>
      <c r="V10" s="102" t="s">
        <v>953</v>
      </c>
      <c r="W10" s="1035"/>
      <c r="X10" s="1035"/>
      <c r="Y10" s="1035"/>
    </row>
    <row r="11" spans="1:25" s="1" customFormat="1" ht="15" customHeight="1" x14ac:dyDescent="0.15">
      <c r="A11" s="1309"/>
      <c r="B11" s="97" t="s">
        <v>214</v>
      </c>
      <c r="C11" s="100" t="s">
        <v>941</v>
      </c>
      <c r="D11" s="103">
        <v>472</v>
      </c>
      <c r="E11" s="103"/>
      <c r="F11" s="97" t="s">
        <v>954</v>
      </c>
      <c r="G11" s="97" t="s">
        <v>947</v>
      </c>
      <c r="H11" s="100" t="s">
        <v>234</v>
      </c>
      <c r="I11" s="97" t="s">
        <v>236</v>
      </c>
      <c r="J11" s="101"/>
      <c r="K11" s="101"/>
      <c r="L11" s="101"/>
      <c r="M11" s="101"/>
      <c r="N11" s="101">
        <v>3</v>
      </c>
      <c r="O11" s="101">
        <v>2</v>
      </c>
      <c r="P11" s="101">
        <v>0.3</v>
      </c>
      <c r="Q11" s="101"/>
      <c r="R11" s="101"/>
      <c r="S11" s="101"/>
      <c r="T11" s="552">
        <v>3.3</v>
      </c>
      <c r="U11" s="552">
        <v>2</v>
      </c>
      <c r="V11" s="102" t="s">
        <v>955</v>
      </c>
      <c r="W11" s="1035"/>
      <c r="X11" s="1035"/>
      <c r="Y11" s="1035"/>
    </row>
    <row r="12" spans="1:25" s="1" customFormat="1" ht="15" customHeight="1" x14ac:dyDescent="0.15">
      <c r="A12" s="1309"/>
      <c r="B12" s="97" t="s">
        <v>216</v>
      </c>
      <c r="C12" s="100" t="s">
        <v>937</v>
      </c>
      <c r="D12" s="103">
        <v>732</v>
      </c>
      <c r="E12" s="103"/>
      <c r="F12" s="97" t="s">
        <v>956</v>
      </c>
      <c r="G12" s="97" t="s">
        <v>947</v>
      </c>
      <c r="H12" s="100" t="s">
        <v>234</v>
      </c>
      <c r="I12" s="97" t="s">
        <v>236</v>
      </c>
      <c r="J12" s="101"/>
      <c r="K12" s="101"/>
      <c r="L12" s="101"/>
      <c r="M12" s="101"/>
      <c r="N12" s="101">
        <v>3</v>
      </c>
      <c r="O12" s="101">
        <v>2</v>
      </c>
      <c r="P12" s="101">
        <v>0.8</v>
      </c>
      <c r="Q12" s="101"/>
      <c r="R12" s="101"/>
      <c r="S12" s="101"/>
      <c r="T12" s="552">
        <v>3.8</v>
      </c>
      <c r="U12" s="552">
        <v>2</v>
      </c>
      <c r="V12" s="102" t="s">
        <v>953</v>
      </c>
      <c r="W12" s="1035"/>
      <c r="X12" s="1035"/>
      <c r="Y12" s="1035"/>
    </row>
    <row r="13" spans="1:25" s="1" customFormat="1" ht="15" customHeight="1" x14ac:dyDescent="0.15">
      <c r="A13" s="1309"/>
      <c r="B13" s="169" t="s">
        <v>219</v>
      </c>
      <c r="C13" s="178" t="s">
        <v>941</v>
      </c>
      <c r="D13" s="171">
        <v>503</v>
      </c>
      <c r="E13" s="171"/>
      <c r="F13" s="170" t="s">
        <v>957</v>
      </c>
      <c r="G13" s="170" t="s">
        <v>947</v>
      </c>
      <c r="H13" s="697" t="s">
        <v>234</v>
      </c>
      <c r="I13" s="170" t="s">
        <v>305</v>
      </c>
      <c r="J13" s="179"/>
      <c r="K13" s="179"/>
      <c r="L13" s="179"/>
      <c r="M13" s="179"/>
      <c r="N13" s="179">
        <v>3</v>
      </c>
      <c r="O13" s="179">
        <v>3</v>
      </c>
      <c r="P13" s="179">
        <v>0.6</v>
      </c>
      <c r="Q13" s="179"/>
      <c r="R13" s="179"/>
      <c r="S13" s="179"/>
      <c r="T13" s="553">
        <v>3.6</v>
      </c>
      <c r="U13" s="553">
        <v>3</v>
      </c>
      <c r="V13" s="172" t="s">
        <v>958</v>
      </c>
      <c r="W13" s="1035"/>
      <c r="X13" s="1035"/>
      <c r="Y13" s="1035"/>
    </row>
    <row r="14" spans="1:25" s="11" customFormat="1" ht="15" customHeight="1" x14ac:dyDescent="0.15">
      <c r="A14" s="1312"/>
      <c r="B14" s="163" t="s">
        <v>174</v>
      </c>
      <c r="C14" s="681"/>
      <c r="D14" s="249">
        <v>11976</v>
      </c>
      <c r="E14" s="249"/>
      <c r="F14" s="1307"/>
      <c r="G14" s="1308"/>
      <c r="H14" s="1308"/>
      <c r="I14" s="1308"/>
      <c r="J14" s="250">
        <v>27</v>
      </c>
      <c r="K14" s="250">
        <v>24</v>
      </c>
      <c r="L14" s="250"/>
      <c r="M14" s="250"/>
      <c r="N14" s="250">
        <v>65</v>
      </c>
      <c r="O14" s="250">
        <v>53</v>
      </c>
      <c r="P14" s="250">
        <v>19.700000000000003</v>
      </c>
      <c r="Q14" s="250"/>
      <c r="R14" s="250"/>
      <c r="S14" s="250"/>
      <c r="T14" s="250">
        <v>111.69999999999999</v>
      </c>
      <c r="U14" s="250">
        <v>77</v>
      </c>
      <c r="V14" s="289"/>
      <c r="W14" s="1035"/>
      <c r="X14" s="1035"/>
      <c r="Y14" s="1035"/>
    </row>
    <row r="15" spans="1:25" s="1" customFormat="1" ht="15" customHeight="1" x14ac:dyDescent="0.15">
      <c r="A15" s="1288" t="s">
        <v>41</v>
      </c>
      <c r="B15" s="98" t="s">
        <v>204</v>
      </c>
      <c r="C15" s="273" t="s">
        <v>937</v>
      </c>
      <c r="D15" s="254">
        <v>4868</v>
      </c>
      <c r="E15" s="254"/>
      <c r="F15" s="271" t="s">
        <v>959</v>
      </c>
      <c r="G15" s="98" t="s">
        <v>232</v>
      </c>
      <c r="H15" s="273" t="s">
        <v>234</v>
      </c>
      <c r="I15" s="98" t="s">
        <v>236</v>
      </c>
      <c r="J15" s="255">
        <v>10</v>
      </c>
      <c r="K15" s="255">
        <v>7</v>
      </c>
      <c r="L15" s="255"/>
      <c r="M15" s="255"/>
      <c r="N15" s="256">
        <v>31.6</v>
      </c>
      <c r="O15" s="256">
        <v>18.100000000000001</v>
      </c>
      <c r="P15" s="256">
        <v>7.6</v>
      </c>
      <c r="Q15" s="547"/>
      <c r="R15" s="255">
        <v>1</v>
      </c>
      <c r="S15" s="255"/>
      <c r="T15" s="256">
        <v>50.2</v>
      </c>
      <c r="U15" s="256">
        <v>25.1</v>
      </c>
      <c r="V15" s="257" t="s">
        <v>960</v>
      </c>
      <c r="W15" s="1035"/>
      <c r="X15" s="1035"/>
      <c r="Y15" s="1035"/>
    </row>
    <row r="16" spans="1:25" s="1" customFormat="1" ht="15" customHeight="1" x14ac:dyDescent="0.15">
      <c r="A16" s="1289"/>
      <c r="B16" s="99" t="s">
        <v>149</v>
      </c>
      <c r="C16" s="272" t="s">
        <v>937</v>
      </c>
      <c r="D16" s="106">
        <v>1395</v>
      </c>
      <c r="E16" s="106"/>
      <c r="F16" s="272" t="s">
        <v>961</v>
      </c>
      <c r="G16" s="99" t="s">
        <v>232</v>
      </c>
      <c r="H16" s="272" t="s">
        <v>234</v>
      </c>
      <c r="I16" s="99" t="s">
        <v>305</v>
      </c>
      <c r="J16" s="107">
        <v>3</v>
      </c>
      <c r="K16" s="107">
        <v>3</v>
      </c>
      <c r="L16" s="107"/>
      <c r="M16" s="107"/>
      <c r="N16" s="107">
        <v>8.4</v>
      </c>
      <c r="O16" s="107">
        <v>7.2</v>
      </c>
      <c r="P16" s="107">
        <v>2.5</v>
      </c>
      <c r="Q16" s="548"/>
      <c r="R16" s="107"/>
      <c r="S16" s="107"/>
      <c r="T16" s="112">
        <v>13.9</v>
      </c>
      <c r="U16" s="112">
        <v>10.199999999999999</v>
      </c>
      <c r="V16" s="108" t="s">
        <v>962</v>
      </c>
      <c r="W16" s="1035"/>
      <c r="X16" s="1035"/>
      <c r="Y16" s="1035"/>
    </row>
    <row r="17" spans="1:25" s="1" customFormat="1" ht="15" customHeight="1" x14ac:dyDescent="0.15">
      <c r="A17" s="1289"/>
      <c r="B17" s="99" t="s">
        <v>205</v>
      </c>
      <c r="C17" s="272" t="s">
        <v>941</v>
      </c>
      <c r="D17" s="106">
        <v>2671</v>
      </c>
      <c r="E17" s="106"/>
      <c r="F17" s="99" t="s">
        <v>963</v>
      </c>
      <c r="G17" s="99" t="s">
        <v>232</v>
      </c>
      <c r="H17" s="272" t="s">
        <v>234</v>
      </c>
      <c r="I17" s="99" t="s">
        <v>305</v>
      </c>
      <c r="J17" s="107">
        <v>3</v>
      </c>
      <c r="K17" s="107">
        <v>3</v>
      </c>
      <c r="L17" s="107"/>
      <c r="M17" s="107"/>
      <c r="N17" s="107">
        <v>9.6</v>
      </c>
      <c r="O17" s="107">
        <v>6</v>
      </c>
      <c r="P17" s="107">
        <v>2.6</v>
      </c>
      <c r="Q17" s="548"/>
      <c r="R17" s="107"/>
      <c r="S17" s="107"/>
      <c r="T17" s="112">
        <v>15.2</v>
      </c>
      <c r="U17" s="112">
        <v>9</v>
      </c>
      <c r="V17" s="108" t="s">
        <v>964</v>
      </c>
      <c r="W17" s="1035"/>
      <c r="X17" s="1035"/>
      <c r="Y17" s="1035"/>
    </row>
    <row r="18" spans="1:25" s="1" customFormat="1" ht="15" customHeight="1" x14ac:dyDescent="0.15">
      <c r="A18" s="1289"/>
      <c r="B18" s="99" t="s">
        <v>131</v>
      </c>
      <c r="C18" s="272" t="s">
        <v>937</v>
      </c>
      <c r="D18" s="106">
        <v>1388</v>
      </c>
      <c r="E18" s="106"/>
      <c r="F18" s="272" t="s">
        <v>965</v>
      </c>
      <c r="G18" s="99" t="s">
        <v>232</v>
      </c>
      <c r="H18" s="272" t="s">
        <v>234</v>
      </c>
      <c r="I18" s="99" t="s">
        <v>305</v>
      </c>
      <c r="J18" s="107">
        <v>3</v>
      </c>
      <c r="K18" s="107">
        <v>3</v>
      </c>
      <c r="L18" s="107"/>
      <c r="M18" s="107"/>
      <c r="N18" s="107">
        <v>7.2</v>
      </c>
      <c r="O18" s="107">
        <v>7.2</v>
      </c>
      <c r="P18" s="107">
        <v>3.1</v>
      </c>
      <c r="Q18" s="107"/>
      <c r="R18" s="107"/>
      <c r="S18" s="107"/>
      <c r="T18" s="112">
        <v>13.299999999999999</v>
      </c>
      <c r="U18" s="112">
        <v>10.199999999999999</v>
      </c>
      <c r="V18" s="108" t="s">
        <v>966</v>
      </c>
      <c r="W18" s="1035"/>
      <c r="X18" s="1035"/>
      <c r="Y18" s="1035"/>
    </row>
    <row r="19" spans="1:25" s="1" customFormat="1" ht="15" customHeight="1" x14ac:dyDescent="0.15">
      <c r="A19" s="1289"/>
      <c r="B19" s="99" t="s">
        <v>175</v>
      </c>
      <c r="C19" s="682" t="s">
        <v>937</v>
      </c>
      <c r="D19" s="106">
        <v>868</v>
      </c>
      <c r="E19" s="106"/>
      <c r="F19" s="109" t="s">
        <v>967</v>
      </c>
      <c r="G19" s="109" t="s">
        <v>232</v>
      </c>
      <c r="H19" s="682" t="s">
        <v>234</v>
      </c>
      <c r="I19" s="109" t="s">
        <v>305</v>
      </c>
      <c r="J19" s="107">
        <v>1</v>
      </c>
      <c r="K19" s="107">
        <v>1</v>
      </c>
      <c r="L19" s="107"/>
      <c r="M19" s="107"/>
      <c r="N19" s="107">
        <v>3.6</v>
      </c>
      <c r="O19" s="107">
        <v>3.6</v>
      </c>
      <c r="P19" s="107">
        <v>1.9</v>
      </c>
      <c r="Q19" s="107"/>
      <c r="R19" s="107"/>
      <c r="S19" s="107"/>
      <c r="T19" s="112">
        <v>6.5</v>
      </c>
      <c r="U19" s="112">
        <v>4.5999999999999996</v>
      </c>
      <c r="V19" s="108" t="s">
        <v>968</v>
      </c>
      <c r="W19" s="1035"/>
      <c r="X19" s="1035"/>
      <c r="Y19" s="1035"/>
    </row>
    <row r="20" spans="1:25" s="1" customFormat="1" ht="15" customHeight="1" x14ac:dyDescent="0.15">
      <c r="A20" s="1289"/>
      <c r="B20" s="173" t="s">
        <v>176</v>
      </c>
      <c r="C20" s="683" t="s">
        <v>941</v>
      </c>
      <c r="D20" s="174">
        <v>1693</v>
      </c>
      <c r="E20" s="174"/>
      <c r="F20" s="181" t="s">
        <v>969</v>
      </c>
      <c r="G20" s="181" t="s">
        <v>232</v>
      </c>
      <c r="H20" s="683" t="s">
        <v>234</v>
      </c>
      <c r="I20" s="181" t="s">
        <v>305</v>
      </c>
      <c r="J20" s="175">
        <v>2</v>
      </c>
      <c r="K20" s="175">
        <v>2</v>
      </c>
      <c r="L20" s="175"/>
      <c r="M20" s="175"/>
      <c r="N20" s="175">
        <v>2.4</v>
      </c>
      <c r="O20" s="175">
        <v>2.4</v>
      </c>
      <c r="P20" s="175">
        <v>2.8</v>
      </c>
      <c r="Q20" s="175"/>
      <c r="R20" s="175"/>
      <c r="S20" s="175"/>
      <c r="T20" s="176">
        <v>7.2</v>
      </c>
      <c r="U20" s="176">
        <v>4.4000000000000004</v>
      </c>
      <c r="V20" s="182" t="s">
        <v>968</v>
      </c>
      <c r="W20" s="1035"/>
      <c r="X20" s="1035"/>
      <c r="Y20" s="1035"/>
    </row>
    <row r="21" spans="1:25" s="11" customFormat="1" ht="15" customHeight="1" x14ac:dyDescent="0.15">
      <c r="A21" s="1290"/>
      <c r="B21" s="152" t="s">
        <v>174</v>
      </c>
      <c r="C21" s="684"/>
      <c r="D21" s="258">
        <v>12883</v>
      </c>
      <c r="E21" s="258"/>
      <c r="F21" s="1291"/>
      <c r="G21" s="1292"/>
      <c r="H21" s="1292"/>
      <c r="I21" s="1292"/>
      <c r="J21" s="104">
        <v>22</v>
      </c>
      <c r="K21" s="104">
        <v>19</v>
      </c>
      <c r="L21" s="104"/>
      <c r="M21" s="104"/>
      <c r="N21" s="104">
        <v>62.800000000000004</v>
      </c>
      <c r="O21" s="104">
        <v>44.5</v>
      </c>
      <c r="P21" s="104">
        <v>20.5</v>
      </c>
      <c r="Q21" s="104"/>
      <c r="R21" s="104">
        <v>1</v>
      </c>
      <c r="S21" s="104"/>
      <c r="T21" s="104">
        <v>106.30000000000001</v>
      </c>
      <c r="U21" s="104">
        <v>63.5</v>
      </c>
      <c r="V21" s="290"/>
      <c r="W21" s="1035"/>
      <c r="X21" s="1035"/>
      <c r="Y21" s="1035"/>
    </row>
    <row r="22" spans="1:25" s="1" customFormat="1" ht="15" customHeight="1" x14ac:dyDescent="0.15">
      <c r="A22" s="1309" t="s">
        <v>42</v>
      </c>
      <c r="B22" s="187" t="s">
        <v>63</v>
      </c>
      <c r="C22" s="685" t="s">
        <v>941</v>
      </c>
      <c r="D22" s="268">
        <v>3229</v>
      </c>
      <c r="E22" s="268"/>
      <c r="F22" s="1313" t="s">
        <v>970</v>
      </c>
      <c r="G22" s="1305" t="s">
        <v>232</v>
      </c>
      <c r="H22" s="1306" t="s">
        <v>971</v>
      </c>
      <c r="I22" s="1314" t="s">
        <v>305</v>
      </c>
      <c r="J22" s="251">
        <v>12</v>
      </c>
      <c r="K22" s="251">
        <v>11</v>
      </c>
      <c r="L22" s="251"/>
      <c r="M22" s="251"/>
      <c r="N22" s="252">
        <v>8</v>
      </c>
      <c r="O22" s="252">
        <v>7</v>
      </c>
      <c r="P22" s="252"/>
      <c r="Q22" s="252"/>
      <c r="R22" s="251"/>
      <c r="S22" s="251"/>
      <c r="T22" s="551">
        <v>20</v>
      </c>
      <c r="U22" s="551">
        <v>18</v>
      </c>
      <c r="V22" s="253" t="s">
        <v>972</v>
      </c>
      <c r="W22" s="1035"/>
      <c r="X22" s="1035"/>
      <c r="Y22" s="1035"/>
    </row>
    <row r="23" spans="1:25" s="1" customFormat="1" ht="15" customHeight="1" x14ac:dyDescent="0.15">
      <c r="A23" s="1309"/>
      <c r="B23" s="97" t="s">
        <v>17</v>
      </c>
      <c r="C23" s="100" t="s">
        <v>941</v>
      </c>
      <c r="D23" s="103">
        <v>286</v>
      </c>
      <c r="E23" s="103"/>
      <c r="F23" s="1300"/>
      <c r="G23" s="1300"/>
      <c r="H23" s="1303"/>
      <c r="I23" s="1300"/>
      <c r="J23" s="251"/>
      <c r="K23" s="251"/>
      <c r="L23" s="251"/>
      <c r="M23" s="251"/>
      <c r="N23" s="252">
        <v>2</v>
      </c>
      <c r="O23" s="252">
        <v>2</v>
      </c>
      <c r="P23" s="252"/>
      <c r="Q23" s="252"/>
      <c r="R23" s="251"/>
      <c r="S23" s="251"/>
      <c r="T23" s="552">
        <v>2</v>
      </c>
      <c r="U23" s="552">
        <v>2</v>
      </c>
      <c r="V23" s="102" t="s">
        <v>973</v>
      </c>
      <c r="W23" s="1035"/>
      <c r="X23" s="1035"/>
      <c r="Y23" s="1035"/>
    </row>
    <row r="24" spans="1:25" s="1" customFormat="1" ht="15" customHeight="1" x14ac:dyDescent="0.15">
      <c r="A24" s="1309"/>
      <c r="B24" s="97" t="s">
        <v>18</v>
      </c>
      <c r="C24" s="100" t="s">
        <v>937</v>
      </c>
      <c r="D24" s="103">
        <v>621</v>
      </c>
      <c r="E24" s="103"/>
      <c r="F24" s="1300"/>
      <c r="G24" s="1300"/>
      <c r="H24" s="1303"/>
      <c r="I24" s="1300"/>
      <c r="J24" s="251"/>
      <c r="K24" s="251"/>
      <c r="L24" s="251"/>
      <c r="M24" s="251"/>
      <c r="N24" s="252">
        <v>2</v>
      </c>
      <c r="O24" s="252">
        <v>2</v>
      </c>
      <c r="P24" s="252"/>
      <c r="Q24" s="252"/>
      <c r="R24" s="251"/>
      <c r="S24" s="251"/>
      <c r="T24" s="552">
        <v>2</v>
      </c>
      <c r="U24" s="552">
        <v>2</v>
      </c>
      <c r="V24" s="102" t="s">
        <v>974</v>
      </c>
      <c r="W24" s="1035"/>
      <c r="X24" s="1035"/>
      <c r="Y24" s="1035"/>
    </row>
    <row r="25" spans="1:25" s="1" customFormat="1" ht="15" customHeight="1" x14ac:dyDescent="0.15">
      <c r="A25" s="1309"/>
      <c r="B25" s="169" t="s">
        <v>19</v>
      </c>
      <c r="C25" s="178" t="s">
        <v>941</v>
      </c>
      <c r="D25" s="171">
        <v>502</v>
      </c>
      <c r="E25" s="171"/>
      <c r="F25" s="1301"/>
      <c r="G25" s="1301"/>
      <c r="H25" s="1304"/>
      <c r="I25" s="1301"/>
      <c r="J25" s="179"/>
      <c r="K25" s="179"/>
      <c r="L25" s="179"/>
      <c r="M25" s="179"/>
      <c r="N25" s="180">
        <v>2</v>
      </c>
      <c r="O25" s="180">
        <v>2</v>
      </c>
      <c r="P25" s="180"/>
      <c r="Q25" s="180"/>
      <c r="R25" s="179"/>
      <c r="S25" s="179"/>
      <c r="T25" s="553">
        <v>2</v>
      </c>
      <c r="U25" s="553">
        <v>2</v>
      </c>
      <c r="V25" s="172" t="s">
        <v>975</v>
      </c>
      <c r="W25" s="1035"/>
      <c r="X25" s="1035"/>
      <c r="Y25" s="1035"/>
    </row>
    <row r="26" spans="1:25" s="11" customFormat="1" ht="15" customHeight="1" x14ac:dyDescent="0.15">
      <c r="A26" s="1309"/>
      <c r="B26" s="163" t="s">
        <v>174</v>
      </c>
      <c r="C26" s="681"/>
      <c r="D26" s="259">
        <v>4638</v>
      </c>
      <c r="E26" s="259"/>
      <c r="F26" s="1307"/>
      <c r="G26" s="1308"/>
      <c r="H26" s="1308"/>
      <c r="I26" s="1308"/>
      <c r="J26" s="260">
        <v>12</v>
      </c>
      <c r="K26" s="260">
        <v>11</v>
      </c>
      <c r="L26" s="260"/>
      <c r="M26" s="260"/>
      <c r="N26" s="260">
        <v>14</v>
      </c>
      <c r="O26" s="260">
        <v>13</v>
      </c>
      <c r="P26" s="260"/>
      <c r="Q26" s="260"/>
      <c r="R26" s="260"/>
      <c r="S26" s="260"/>
      <c r="T26" s="260">
        <v>26</v>
      </c>
      <c r="U26" s="260">
        <v>24</v>
      </c>
      <c r="V26" s="289"/>
      <c r="W26" s="1035"/>
      <c r="X26" s="1035"/>
      <c r="Y26" s="1035"/>
    </row>
    <row r="27" spans="1:25" s="1" customFormat="1" ht="15" customHeight="1" x14ac:dyDescent="0.15">
      <c r="A27" s="205" t="s">
        <v>43</v>
      </c>
      <c r="B27" s="3" t="s">
        <v>27</v>
      </c>
      <c r="C27" s="686" t="s">
        <v>941</v>
      </c>
      <c r="D27" s="261">
        <v>2260</v>
      </c>
      <c r="E27" s="261"/>
      <c r="F27" s="3" t="s">
        <v>976</v>
      </c>
      <c r="G27" s="3" t="s">
        <v>232</v>
      </c>
      <c r="H27" s="686" t="s">
        <v>234</v>
      </c>
      <c r="I27" s="3" t="s">
        <v>305</v>
      </c>
      <c r="J27" s="39"/>
      <c r="K27" s="39"/>
      <c r="L27" s="39"/>
      <c r="M27" s="39"/>
      <c r="N27" s="39"/>
      <c r="O27" s="39"/>
      <c r="P27" s="39"/>
      <c r="Q27" s="39"/>
      <c r="R27" s="39">
        <v>25.1</v>
      </c>
      <c r="S27" s="39">
        <v>16.3</v>
      </c>
      <c r="T27" s="262">
        <v>25.1</v>
      </c>
      <c r="U27" s="262">
        <v>16.3</v>
      </c>
      <c r="V27" s="263" t="s">
        <v>977</v>
      </c>
      <c r="W27" s="1035"/>
      <c r="X27" s="1035"/>
      <c r="Y27" s="1035"/>
    </row>
    <row r="28" spans="1:25" s="1" customFormat="1" ht="15" customHeight="1" x14ac:dyDescent="0.15">
      <c r="A28" s="165" t="s">
        <v>44</v>
      </c>
      <c r="B28" s="195" t="s">
        <v>208</v>
      </c>
      <c r="C28" s="275" t="s">
        <v>937</v>
      </c>
      <c r="D28" s="264">
        <v>1715</v>
      </c>
      <c r="E28" s="264"/>
      <c r="F28" s="195" t="s">
        <v>978</v>
      </c>
      <c r="G28" s="195" t="s">
        <v>232</v>
      </c>
      <c r="H28" s="275" t="s">
        <v>234</v>
      </c>
      <c r="I28" s="195" t="s">
        <v>305</v>
      </c>
      <c r="J28" s="136">
        <v>3</v>
      </c>
      <c r="K28" s="136">
        <v>2</v>
      </c>
      <c r="L28" s="136"/>
      <c r="M28" s="136"/>
      <c r="N28" s="136">
        <v>9</v>
      </c>
      <c r="O28" s="136">
        <v>9</v>
      </c>
      <c r="P28" s="136"/>
      <c r="Q28" s="136"/>
      <c r="R28" s="136"/>
      <c r="S28" s="136"/>
      <c r="T28" s="554">
        <v>12</v>
      </c>
      <c r="U28" s="554">
        <v>11</v>
      </c>
      <c r="V28" s="265" t="s">
        <v>979</v>
      </c>
      <c r="W28" s="1035"/>
      <c r="X28" s="1035"/>
      <c r="Y28" s="1035"/>
    </row>
    <row r="29" spans="1:25" s="1" customFormat="1" ht="15" customHeight="1" x14ac:dyDescent="0.15">
      <c r="A29" s="1288" t="s">
        <v>45</v>
      </c>
      <c r="B29" s="98" t="s">
        <v>209</v>
      </c>
      <c r="C29" s="273" t="s">
        <v>937</v>
      </c>
      <c r="D29" s="254">
        <v>1301</v>
      </c>
      <c r="E29" s="254"/>
      <c r="F29" s="1302" t="s">
        <v>980</v>
      </c>
      <c r="G29" s="1299" t="s">
        <v>232</v>
      </c>
      <c r="H29" s="1302" t="s">
        <v>948</v>
      </c>
      <c r="I29" s="1299" t="s">
        <v>236</v>
      </c>
      <c r="J29" s="255">
        <v>3</v>
      </c>
      <c r="K29" s="255">
        <v>2</v>
      </c>
      <c r="L29" s="255">
        <v>1</v>
      </c>
      <c r="M29" s="255"/>
      <c r="N29" s="255">
        <v>7.01</v>
      </c>
      <c r="O29" s="255">
        <v>3.5</v>
      </c>
      <c r="P29" s="255">
        <v>1.04</v>
      </c>
      <c r="Q29" s="255"/>
      <c r="R29" s="255"/>
      <c r="S29" s="255"/>
      <c r="T29" s="549">
        <v>12.05</v>
      </c>
      <c r="U29" s="549">
        <v>5.5</v>
      </c>
      <c r="V29" s="257" t="s">
        <v>981</v>
      </c>
      <c r="W29" s="1035"/>
      <c r="X29" s="1035"/>
      <c r="Y29" s="1035"/>
    </row>
    <row r="30" spans="1:25" s="1" customFormat="1" ht="15" customHeight="1" x14ac:dyDescent="0.15">
      <c r="A30" s="1289"/>
      <c r="B30" s="99" t="s">
        <v>20</v>
      </c>
      <c r="C30" s="272" t="s">
        <v>941</v>
      </c>
      <c r="D30" s="106">
        <v>545</v>
      </c>
      <c r="E30" s="106"/>
      <c r="F30" s="1303"/>
      <c r="G30" s="1300"/>
      <c r="H30" s="1303"/>
      <c r="I30" s="1300"/>
      <c r="J30" s="107"/>
      <c r="K30" s="107"/>
      <c r="L30" s="107"/>
      <c r="M30" s="107"/>
      <c r="N30" s="107">
        <v>3.5</v>
      </c>
      <c r="O30" s="107">
        <v>3</v>
      </c>
      <c r="P30" s="107">
        <v>0.5</v>
      </c>
      <c r="Q30" s="107"/>
      <c r="R30" s="107"/>
      <c r="S30" s="107"/>
      <c r="T30" s="112">
        <v>4</v>
      </c>
      <c r="U30" s="112">
        <v>3</v>
      </c>
      <c r="V30" s="111" t="s">
        <v>982</v>
      </c>
      <c r="W30" s="1035"/>
      <c r="X30" s="1035"/>
      <c r="Y30" s="1035"/>
    </row>
    <row r="31" spans="1:25" s="1" customFormat="1" ht="15" customHeight="1" x14ac:dyDescent="0.15">
      <c r="A31" s="1289"/>
      <c r="B31" s="173" t="s">
        <v>89</v>
      </c>
      <c r="C31" s="274" t="s">
        <v>941</v>
      </c>
      <c r="D31" s="174">
        <v>410</v>
      </c>
      <c r="E31" s="174"/>
      <c r="F31" s="1304"/>
      <c r="G31" s="1301"/>
      <c r="H31" s="1304"/>
      <c r="I31" s="1301"/>
      <c r="J31" s="175"/>
      <c r="K31" s="175"/>
      <c r="L31" s="175"/>
      <c r="M31" s="175"/>
      <c r="N31" s="175">
        <v>4.3</v>
      </c>
      <c r="O31" s="175">
        <v>1</v>
      </c>
      <c r="P31" s="175"/>
      <c r="Q31" s="175"/>
      <c r="R31" s="175"/>
      <c r="S31" s="175"/>
      <c r="T31" s="176">
        <v>4.3</v>
      </c>
      <c r="U31" s="176">
        <v>1</v>
      </c>
      <c r="V31" s="177" t="s">
        <v>983</v>
      </c>
      <c r="W31" s="1035"/>
      <c r="X31" s="1035"/>
      <c r="Y31" s="1035"/>
    </row>
    <row r="32" spans="1:25" s="1" customFormat="1" ht="15" customHeight="1" x14ac:dyDescent="0.15">
      <c r="A32" s="1290"/>
      <c r="B32" s="152" t="s">
        <v>174</v>
      </c>
      <c r="C32" s="684"/>
      <c r="D32" s="266">
        <v>2256</v>
      </c>
      <c r="E32" s="266"/>
      <c r="F32" s="1291"/>
      <c r="G32" s="1292"/>
      <c r="H32" s="1292"/>
      <c r="I32" s="1292"/>
      <c r="J32" s="104">
        <v>3</v>
      </c>
      <c r="K32" s="104">
        <v>2</v>
      </c>
      <c r="L32" s="104">
        <v>1</v>
      </c>
      <c r="M32" s="104"/>
      <c r="N32" s="104">
        <v>14.809999999999999</v>
      </c>
      <c r="O32" s="104">
        <v>7.5</v>
      </c>
      <c r="P32" s="104">
        <v>1.54</v>
      </c>
      <c r="Q32" s="104"/>
      <c r="R32" s="104"/>
      <c r="S32" s="104"/>
      <c r="T32" s="104">
        <v>20.350000000000001</v>
      </c>
      <c r="U32" s="104">
        <v>9.5</v>
      </c>
      <c r="V32" s="290"/>
      <c r="W32" s="1035"/>
      <c r="X32" s="1035"/>
      <c r="Y32" s="1035"/>
    </row>
    <row r="33" spans="1:25" s="1" customFormat="1" ht="15" customHeight="1" x14ac:dyDescent="0.15">
      <c r="A33" s="165" t="s">
        <v>46</v>
      </c>
      <c r="B33" s="195" t="s">
        <v>210</v>
      </c>
      <c r="C33" s="275" t="s">
        <v>937</v>
      </c>
      <c r="D33" s="264">
        <v>1987</v>
      </c>
      <c r="E33" s="264"/>
      <c r="F33" s="195" t="s">
        <v>984</v>
      </c>
      <c r="G33" s="195" t="s">
        <v>232</v>
      </c>
      <c r="H33" s="275" t="s">
        <v>948</v>
      </c>
      <c r="I33" s="195" t="s">
        <v>236</v>
      </c>
      <c r="J33" s="136">
        <v>5</v>
      </c>
      <c r="K33" s="136">
        <v>5</v>
      </c>
      <c r="L33" s="136">
        <v>1</v>
      </c>
      <c r="M33" s="136"/>
      <c r="N33" s="136">
        <v>3</v>
      </c>
      <c r="O33" s="136">
        <v>2</v>
      </c>
      <c r="P33" s="136">
        <v>4</v>
      </c>
      <c r="Q33" s="136">
        <v>2</v>
      </c>
      <c r="R33" s="136"/>
      <c r="S33" s="136"/>
      <c r="T33" s="554">
        <v>13</v>
      </c>
      <c r="U33" s="554">
        <v>9</v>
      </c>
      <c r="V33" s="267" t="s">
        <v>985</v>
      </c>
      <c r="W33" s="1035"/>
      <c r="X33" s="1035"/>
      <c r="Y33" s="1035"/>
    </row>
    <row r="34" spans="1:25" s="1" customFormat="1" ht="15" customHeight="1" x14ac:dyDescent="0.15">
      <c r="A34" s="616" t="s">
        <v>47</v>
      </c>
      <c r="B34" s="3" t="s">
        <v>211</v>
      </c>
      <c r="C34" s="686" t="s">
        <v>941</v>
      </c>
      <c r="D34" s="261">
        <v>2786</v>
      </c>
      <c r="E34" s="261"/>
      <c r="F34" s="619" t="s">
        <v>986</v>
      </c>
      <c r="G34" s="619" t="s">
        <v>232</v>
      </c>
      <c r="H34" s="698" t="s">
        <v>234</v>
      </c>
      <c r="I34" s="619" t="s">
        <v>236</v>
      </c>
      <c r="J34" s="39"/>
      <c r="K34" s="39"/>
      <c r="L34" s="39"/>
      <c r="M34" s="39"/>
      <c r="N34" s="39"/>
      <c r="O34" s="39"/>
      <c r="P34" s="39">
        <v>6</v>
      </c>
      <c r="Q34" s="39"/>
      <c r="R34" s="39">
        <v>28</v>
      </c>
      <c r="S34" s="39">
        <v>8.5</v>
      </c>
      <c r="T34" s="262">
        <v>34</v>
      </c>
      <c r="U34" s="262">
        <v>8.5</v>
      </c>
      <c r="V34" s="263" t="s">
        <v>987</v>
      </c>
      <c r="W34" s="1035"/>
      <c r="X34" s="1035"/>
      <c r="Y34" s="1035"/>
    </row>
    <row r="35" spans="1:25" s="1" customFormat="1" ht="15" customHeight="1" x14ac:dyDescent="0.15">
      <c r="A35" s="1052" t="s">
        <v>48</v>
      </c>
      <c r="B35" s="187" t="s">
        <v>212</v>
      </c>
      <c r="C35" s="685" t="s">
        <v>941</v>
      </c>
      <c r="D35" s="268">
        <v>3338</v>
      </c>
      <c r="E35" s="268"/>
      <c r="F35" s="187" t="s">
        <v>988</v>
      </c>
      <c r="G35" s="187" t="s">
        <v>947</v>
      </c>
      <c r="H35" s="685" t="s">
        <v>234</v>
      </c>
      <c r="I35" s="187" t="s">
        <v>236</v>
      </c>
      <c r="J35" s="251">
        <v>4</v>
      </c>
      <c r="K35" s="251">
        <v>4</v>
      </c>
      <c r="L35" s="251"/>
      <c r="M35" s="251"/>
      <c r="N35" s="251">
        <v>11.6</v>
      </c>
      <c r="O35" s="251">
        <v>2.52</v>
      </c>
      <c r="P35" s="251">
        <v>0.5</v>
      </c>
      <c r="Q35" s="251"/>
      <c r="R35" s="251"/>
      <c r="S35" s="251"/>
      <c r="T35" s="618">
        <v>16.100000000000001</v>
      </c>
      <c r="U35" s="618">
        <v>6.52</v>
      </c>
      <c r="V35" s="253" t="s">
        <v>989</v>
      </c>
      <c r="W35" s="1035"/>
      <c r="X35" s="1035"/>
      <c r="Y35" s="1035"/>
    </row>
    <row r="36" spans="1:25" s="1" customFormat="1" ht="15" customHeight="1" x14ac:dyDescent="0.15">
      <c r="A36" s="1288" t="s">
        <v>49</v>
      </c>
      <c r="B36" s="98" t="s">
        <v>213</v>
      </c>
      <c r="C36" s="273" t="s">
        <v>941</v>
      </c>
      <c r="D36" s="254">
        <v>320</v>
      </c>
      <c r="E36" s="254"/>
      <c r="F36" s="1299" t="s">
        <v>990</v>
      </c>
      <c r="G36" s="1299" t="s">
        <v>232</v>
      </c>
      <c r="H36" s="1302" t="s">
        <v>948</v>
      </c>
      <c r="I36" s="1299" t="s">
        <v>236</v>
      </c>
      <c r="J36" s="255">
        <v>5</v>
      </c>
      <c r="K36" s="255">
        <v>5</v>
      </c>
      <c r="L36" s="255">
        <v>1</v>
      </c>
      <c r="M36" s="256"/>
      <c r="N36" s="256"/>
      <c r="O36" s="256"/>
      <c r="P36" s="255"/>
      <c r="Q36" s="255"/>
      <c r="R36" s="256"/>
      <c r="S36" s="256"/>
      <c r="T36" s="256">
        <v>6</v>
      </c>
      <c r="U36" s="256">
        <v>5</v>
      </c>
      <c r="V36" s="257" t="s">
        <v>991</v>
      </c>
      <c r="W36" s="1035"/>
      <c r="X36" s="1035"/>
      <c r="Y36" s="1035"/>
    </row>
    <row r="37" spans="1:25" s="1" customFormat="1" ht="15" customHeight="1" x14ac:dyDescent="0.15">
      <c r="A37" s="1289"/>
      <c r="B37" s="99" t="s">
        <v>36</v>
      </c>
      <c r="C37" s="272" t="s">
        <v>941</v>
      </c>
      <c r="D37" s="106">
        <v>158</v>
      </c>
      <c r="E37" s="106"/>
      <c r="F37" s="1300"/>
      <c r="G37" s="1300"/>
      <c r="H37" s="1303"/>
      <c r="I37" s="1300"/>
      <c r="J37" s="107"/>
      <c r="K37" s="107"/>
      <c r="L37" s="107"/>
      <c r="M37" s="107"/>
      <c r="N37" s="107">
        <v>1.3</v>
      </c>
      <c r="O37" s="107">
        <v>1.3</v>
      </c>
      <c r="P37" s="112"/>
      <c r="Q37" s="112"/>
      <c r="R37" s="107"/>
      <c r="S37" s="107"/>
      <c r="T37" s="112">
        <v>1.3</v>
      </c>
      <c r="U37" s="112">
        <v>1.3</v>
      </c>
      <c r="V37" s="111" t="s">
        <v>992</v>
      </c>
      <c r="W37" s="1035"/>
      <c r="X37" s="1035"/>
      <c r="Y37" s="1035"/>
    </row>
    <row r="38" spans="1:25" s="1" customFormat="1" ht="15" customHeight="1" x14ac:dyDescent="0.15">
      <c r="A38" s="1289"/>
      <c r="B38" s="173" t="s">
        <v>37</v>
      </c>
      <c r="C38" s="274" t="s">
        <v>941</v>
      </c>
      <c r="D38" s="174">
        <v>104</v>
      </c>
      <c r="E38" s="341"/>
      <c r="F38" s="1301"/>
      <c r="G38" s="1301"/>
      <c r="H38" s="1304"/>
      <c r="I38" s="1301"/>
      <c r="J38" s="175"/>
      <c r="K38" s="175"/>
      <c r="L38" s="175"/>
      <c r="M38" s="175"/>
      <c r="N38" s="175">
        <v>1.3</v>
      </c>
      <c r="O38" s="175">
        <v>1.3</v>
      </c>
      <c r="P38" s="176"/>
      <c r="Q38" s="176"/>
      <c r="R38" s="175"/>
      <c r="S38" s="175"/>
      <c r="T38" s="176">
        <v>1.3</v>
      </c>
      <c r="U38" s="176">
        <v>1.3</v>
      </c>
      <c r="V38" s="177" t="s">
        <v>992</v>
      </c>
      <c r="W38" s="1035"/>
      <c r="X38" s="1035"/>
      <c r="Y38" s="1035"/>
    </row>
    <row r="39" spans="1:25" s="1" customFormat="1" ht="15" customHeight="1" x14ac:dyDescent="0.15">
      <c r="A39" s="1290"/>
      <c r="B39" s="152" t="s">
        <v>174</v>
      </c>
      <c r="C39" s="684"/>
      <c r="D39" s="266">
        <v>582</v>
      </c>
      <c r="E39" s="266"/>
      <c r="F39" s="1291"/>
      <c r="G39" s="1292"/>
      <c r="H39" s="1292"/>
      <c r="I39" s="1292"/>
      <c r="J39" s="104">
        <v>5</v>
      </c>
      <c r="K39" s="104">
        <v>5</v>
      </c>
      <c r="L39" s="104">
        <v>1</v>
      </c>
      <c r="M39" s="104"/>
      <c r="N39" s="104">
        <v>2.6</v>
      </c>
      <c r="O39" s="104">
        <v>2.6</v>
      </c>
      <c r="P39" s="104"/>
      <c r="Q39" s="104"/>
      <c r="R39" s="104"/>
      <c r="S39" s="104"/>
      <c r="T39" s="104">
        <v>8.6</v>
      </c>
      <c r="U39" s="104">
        <v>7.6</v>
      </c>
      <c r="V39" s="290"/>
      <c r="W39" s="1035"/>
      <c r="X39" s="1035"/>
      <c r="Y39" s="1035"/>
    </row>
    <row r="40" spans="1:25" s="1" customFormat="1" ht="15" customHeight="1" x14ac:dyDescent="0.15">
      <c r="A40" s="1293" t="s">
        <v>64</v>
      </c>
      <c r="B40" s="195" t="s">
        <v>29</v>
      </c>
      <c r="C40" s="275" t="s">
        <v>937</v>
      </c>
      <c r="D40" s="264">
        <v>2399</v>
      </c>
      <c r="E40" s="264"/>
      <c r="F40" s="1305" t="s">
        <v>993</v>
      </c>
      <c r="G40" s="1305" t="s">
        <v>232</v>
      </c>
      <c r="H40" s="1306" t="s">
        <v>971</v>
      </c>
      <c r="I40" s="1305" t="s">
        <v>236</v>
      </c>
      <c r="J40" s="136">
        <v>6</v>
      </c>
      <c r="K40" s="136">
        <v>5</v>
      </c>
      <c r="L40" s="136">
        <v>1</v>
      </c>
      <c r="M40" s="136"/>
      <c r="N40" s="136">
        <v>14</v>
      </c>
      <c r="O40" s="136">
        <v>10</v>
      </c>
      <c r="P40" s="136"/>
      <c r="Q40" s="136"/>
      <c r="R40" s="136"/>
      <c r="S40" s="136"/>
      <c r="T40" s="551">
        <v>21</v>
      </c>
      <c r="U40" s="551">
        <v>15</v>
      </c>
      <c r="V40" s="357" t="s">
        <v>994</v>
      </c>
      <c r="W40" s="1035"/>
      <c r="X40" s="1035"/>
      <c r="Y40" s="1035"/>
    </row>
    <row r="41" spans="1:25" s="1" customFormat="1" ht="15" customHeight="1" x14ac:dyDescent="0.15">
      <c r="A41" s="1294"/>
      <c r="B41" s="97" t="s">
        <v>411</v>
      </c>
      <c r="C41" s="100" t="s">
        <v>941</v>
      </c>
      <c r="D41" s="365">
        <v>422</v>
      </c>
      <c r="E41" s="365"/>
      <c r="F41" s="1300"/>
      <c r="G41" s="1300"/>
      <c r="H41" s="1303"/>
      <c r="I41" s="1300"/>
      <c r="J41" s="101"/>
      <c r="K41" s="101"/>
      <c r="L41" s="101"/>
      <c r="M41" s="101"/>
      <c r="N41" s="101">
        <v>2</v>
      </c>
      <c r="O41" s="101">
        <v>1</v>
      </c>
      <c r="P41" s="101"/>
      <c r="Q41" s="101"/>
      <c r="R41" s="101"/>
      <c r="S41" s="101"/>
      <c r="T41" s="552">
        <v>2</v>
      </c>
      <c r="U41" s="552">
        <v>1</v>
      </c>
      <c r="V41" s="358" t="s">
        <v>995</v>
      </c>
      <c r="W41" s="1035"/>
      <c r="X41" s="1035"/>
      <c r="Y41" s="1035"/>
    </row>
    <row r="42" spans="1:25" s="1" customFormat="1" ht="15" customHeight="1" x14ac:dyDescent="0.15">
      <c r="A42" s="1294"/>
      <c r="B42" s="195" t="s">
        <v>412</v>
      </c>
      <c r="C42" s="275" t="s">
        <v>941</v>
      </c>
      <c r="D42" s="264">
        <v>249</v>
      </c>
      <c r="E42" s="264"/>
      <c r="F42" s="1301"/>
      <c r="G42" s="1301"/>
      <c r="H42" s="1304"/>
      <c r="I42" s="1301"/>
      <c r="J42" s="136"/>
      <c r="K42" s="136"/>
      <c r="L42" s="136"/>
      <c r="M42" s="136"/>
      <c r="N42" s="136">
        <v>2</v>
      </c>
      <c r="O42" s="136">
        <v>1</v>
      </c>
      <c r="P42" s="136"/>
      <c r="Q42" s="136"/>
      <c r="R42" s="136"/>
      <c r="S42" s="136"/>
      <c r="T42" s="553">
        <v>2</v>
      </c>
      <c r="U42" s="553">
        <v>1</v>
      </c>
      <c r="V42" s="359" t="s">
        <v>995</v>
      </c>
      <c r="W42" s="1035"/>
      <c r="X42" s="1035"/>
      <c r="Y42" s="1035"/>
    </row>
    <row r="43" spans="1:25" s="1" customFormat="1" ht="15" customHeight="1" x14ac:dyDescent="0.15">
      <c r="A43" s="1295"/>
      <c r="B43" s="30" t="s">
        <v>174</v>
      </c>
      <c r="C43" s="687"/>
      <c r="D43" s="658">
        <v>3070</v>
      </c>
      <c r="E43" s="658"/>
      <c r="F43" s="1296"/>
      <c r="G43" s="1297"/>
      <c r="H43" s="1297"/>
      <c r="I43" s="1298"/>
      <c r="J43" s="40">
        <v>6</v>
      </c>
      <c r="K43" s="40">
        <v>5</v>
      </c>
      <c r="L43" s="40">
        <v>1</v>
      </c>
      <c r="M43" s="40"/>
      <c r="N43" s="40">
        <v>18</v>
      </c>
      <c r="O43" s="40">
        <v>12</v>
      </c>
      <c r="P43" s="40"/>
      <c r="Q43" s="40"/>
      <c r="R43" s="40"/>
      <c r="S43" s="40"/>
      <c r="T43" s="40">
        <v>25</v>
      </c>
      <c r="U43" s="40">
        <v>17</v>
      </c>
      <c r="V43" s="360"/>
      <c r="W43" s="1035"/>
      <c r="X43" s="1035"/>
      <c r="Y43" s="1035"/>
    </row>
    <row r="44" spans="1:25" s="1" customFormat="1" ht="15" customHeight="1" x14ac:dyDescent="0.15">
      <c r="A44" s="1288" t="s">
        <v>50</v>
      </c>
      <c r="B44" s="98" t="s">
        <v>93</v>
      </c>
      <c r="C44" s="273" t="s">
        <v>937</v>
      </c>
      <c r="D44" s="254">
        <v>3346</v>
      </c>
      <c r="E44" s="254"/>
      <c r="F44" s="98" t="s">
        <v>996</v>
      </c>
      <c r="G44" s="98" t="s">
        <v>232</v>
      </c>
      <c r="H44" s="273" t="s">
        <v>234</v>
      </c>
      <c r="I44" s="98" t="s">
        <v>236</v>
      </c>
      <c r="J44" s="255">
        <v>3</v>
      </c>
      <c r="K44" s="255">
        <v>1</v>
      </c>
      <c r="L44" s="255"/>
      <c r="M44" s="255"/>
      <c r="N44" s="255">
        <v>18.100000000000001</v>
      </c>
      <c r="O44" s="255">
        <v>9.6</v>
      </c>
      <c r="P44" s="255"/>
      <c r="Q44" s="255"/>
      <c r="R44" s="256"/>
      <c r="S44" s="256"/>
      <c r="T44" s="256">
        <v>21.1</v>
      </c>
      <c r="U44" s="256">
        <v>10.6</v>
      </c>
      <c r="V44" s="257" t="s">
        <v>997</v>
      </c>
      <c r="W44" s="1035"/>
      <c r="X44" s="1035"/>
      <c r="Y44" s="1035"/>
    </row>
    <row r="45" spans="1:25" s="1" customFormat="1" ht="15" customHeight="1" x14ac:dyDescent="0.15">
      <c r="A45" s="1289"/>
      <c r="B45" s="99" t="s">
        <v>32</v>
      </c>
      <c r="C45" s="272" t="s">
        <v>941</v>
      </c>
      <c r="D45" s="106">
        <v>150</v>
      </c>
      <c r="E45" s="106"/>
      <c r="F45" s="99" t="s">
        <v>998</v>
      </c>
      <c r="G45" s="99" t="s">
        <v>232</v>
      </c>
      <c r="H45" s="272" t="s">
        <v>948</v>
      </c>
      <c r="I45" s="99" t="s">
        <v>236</v>
      </c>
      <c r="J45" s="107"/>
      <c r="K45" s="107"/>
      <c r="L45" s="107">
        <v>1</v>
      </c>
      <c r="M45" s="107"/>
      <c r="N45" s="107">
        <v>2.2999999999999998</v>
      </c>
      <c r="O45" s="107">
        <v>1.2</v>
      </c>
      <c r="P45" s="107"/>
      <c r="Q45" s="107"/>
      <c r="R45" s="112"/>
      <c r="S45" s="112"/>
      <c r="T45" s="112">
        <v>3.3</v>
      </c>
      <c r="U45" s="112">
        <v>1.2</v>
      </c>
      <c r="V45" s="111" t="s">
        <v>999</v>
      </c>
      <c r="W45" s="1035"/>
      <c r="X45" s="1035"/>
      <c r="Y45" s="1035"/>
    </row>
    <row r="46" spans="1:25" s="1" customFormat="1" ht="15" customHeight="1" x14ac:dyDescent="0.15">
      <c r="A46" s="1289"/>
      <c r="B46" s="99" t="s">
        <v>185</v>
      </c>
      <c r="C46" s="272" t="s">
        <v>941</v>
      </c>
      <c r="D46" s="106">
        <v>176</v>
      </c>
      <c r="E46" s="106"/>
      <c r="F46" s="99" t="s">
        <v>1000</v>
      </c>
      <c r="G46" s="99" t="s">
        <v>232</v>
      </c>
      <c r="H46" s="272" t="s">
        <v>948</v>
      </c>
      <c r="I46" s="99" t="s">
        <v>236</v>
      </c>
      <c r="J46" s="107"/>
      <c r="K46" s="107"/>
      <c r="L46" s="107">
        <v>1</v>
      </c>
      <c r="M46" s="107"/>
      <c r="N46" s="107">
        <v>2.2999999999999998</v>
      </c>
      <c r="O46" s="107">
        <v>1.2</v>
      </c>
      <c r="P46" s="107"/>
      <c r="Q46" s="107"/>
      <c r="R46" s="107"/>
      <c r="S46" s="107"/>
      <c r="T46" s="112">
        <v>3.3</v>
      </c>
      <c r="U46" s="112">
        <v>1.2</v>
      </c>
      <c r="V46" s="111" t="s">
        <v>1001</v>
      </c>
      <c r="W46" s="1035"/>
      <c r="X46" s="1035"/>
      <c r="Y46" s="1035"/>
    </row>
    <row r="47" spans="1:25" s="1" customFormat="1" ht="15" customHeight="1" x14ac:dyDescent="0.15">
      <c r="A47" s="1289"/>
      <c r="B47" s="173" t="s">
        <v>182</v>
      </c>
      <c r="C47" s="274" t="s">
        <v>941</v>
      </c>
      <c r="D47" s="174">
        <v>598</v>
      </c>
      <c r="E47" s="174"/>
      <c r="F47" s="173" t="s">
        <v>1002</v>
      </c>
      <c r="G47" s="173" t="s">
        <v>232</v>
      </c>
      <c r="H47" s="274" t="s">
        <v>948</v>
      </c>
      <c r="I47" s="173" t="s">
        <v>236</v>
      </c>
      <c r="J47" s="175"/>
      <c r="K47" s="175"/>
      <c r="L47" s="175">
        <v>1</v>
      </c>
      <c r="M47" s="175"/>
      <c r="N47" s="175">
        <v>2.2999999999999998</v>
      </c>
      <c r="O47" s="175">
        <v>1.2</v>
      </c>
      <c r="P47" s="175"/>
      <c r="Q47" s="175"/>
      <c r="R47" s="175"/>
      <c r="S47" s="175"/>
      <c r="T47" s="176">
        <v>3.3</v>
      </c>
      <c r="U47" s="176">
        <v>1.2</v>
      </c>
      <c r="V47" s="177" t="s">
        <v>1003</v>
      </c>
      <c r="W47" s="1035"/>
      <c r="X47" s="1035"/>
      <c r="Y47" s="1035"/>
    </row>
    <row r="48" spans="1:25" s="1" customFormat="1" ht="15" customHeight="1" x14ac:dyDescent="0.15">
      <c r="A48" s="1290"/>
      <c r="B48" s="152" t="s">
        <v>174</v>
      </c>
      <c r="C48" s="684"/>
      <c r="D48" s="266">
        <v>4270</v>
      </c>
      <c r="E48" s="266"/>
      <c r="F48" s="1291"/>
      <c r="G48" s="1292"/>
      <c r="H48" s="1292"/>
      <c r="I48" s="1292"/>
      <c r="J48" s="104">
        <v>3</v>
      </c>
      <c r="K48" s="104">
        <v>1</v>
      </c>
      <c r="L48" s="104">
        <v>3</v>
      </c>
      <c r="M48" s="104"/>
      <c r="N48" s="104">
        <v>25.000000000000004</v>
      </c>
      <c r="O48" s="104">
        <v>13.199999999999998</v>
      </c>
      <c r="P48" s="104"/>
      <c r="Q48" s="104"/>
      <c r="R48" s="104"/>
      <c r="S48" s="104"/>
      <c r="T48" s="104">
        <v>31.000000000000004</v>
      </c>
      <c r="U48" s="104">
        <v>14.199999999999998</v>
      </c>
      <c r="V48" s="290"/>
      <c r="W48" s="1035"/>
      <c r="X48" s="1035"/>
      <c r="Y48" s="1035"/>
    </row>
    <row r="49" spans="1:25" s="1" customFormat="1" ht="15" customHeight="1" x14ac:dyDescent="0.15">
      <c r="A49" s="1309" t="s">
        <v>52</v>
      </c>
      <c r="B49" s="187" t="s">
        <v>490</v>
      </c>
      <c r="C49" s="685" t="s">
        <v>937</v>
      </c>
      <c r="D49" s="268">
        <v>3873</v>
      </c>
      <c r="E49" s="268"/>
      <c r="F49" s="187" t="s">
        <v>1004</v>
      </c>
      <c r="G49" s="187" t="s">
        <v>947</v>
      </c>
      <c r="H49" s="685" t="s">
        <v>971</v>
      </c>
      <c r="I49" s="187" t="s">
        <v>236</v>
      </c>
      <c r="J49" s="251">
        <v>3</v>
      </c>
      <c r="K49" s="251">
        <v>2</v>
      </c>
      <c r="L49" s="251"/>
      <c r="M49" s="251"/>
      <c r="N49" s="251">
        <v>10.9</v>
      </c>
      <c r="O49" s="251">
        <v>6</v>
      </c>
      <c r="P49" s="251"/>
      <c r="Q49" s="251"/>
      <c r="R49" s="251"/>
      <c r="S49" s="251"/>
      <c r="T49" s="551">
        <v>13.9</v>
      </c>
      <c r="U49" s="551">
        <v>8</v>
      </c>
      <c r="V49" s="253" t="s">
        <v>1005</v>
      </c>
      <c r="W49" s="1035"/>
      <c r="X49" s="1035"/>
      <c r="Y49" s="1035"/>
    </row>
    <row r="50" spans="1:25" s="1" customFormat="1" ht="15" customHeight="1" x14ac:dyDescent="0.15">
      <c r="A50" s="1309"/>
      <c r="B50" s="97" t="s">
        <v>150</v>
      </c>
      <c r="C50" s="100" t="s">
        <v>941</v>
      </c>
      <c r="D50" s="103">
        <v>600</v>
      </c>
      <c r="E50" s="103"/>
      <c r="F50" s="97" t="s">
        <v>1006</v>
      </c>
      <c r="G50" s="97" t="s">
        <v>232</v>
      </c>
      <c r="H50" s="100" t="s">
        <v>948</v>
      </c>
      <c r="I50" s="97" t="s">
        <v>236</v>
      </c>
      <c r="J50" s="101"/>
      <c r="K50" s="101"/>
      <c r="L50" s="101">
        <v>2</v>
      </c>
      <c r="M50" s="101"/>
      <c r="N50" s="101"/>
      <c r="O50" s="101"/>
      <c r="P50" s="101"/>
      <c r="Q50" s="101"/>
      <c r="R50" s="101">
        <v>3</v>
      </c>
      <c r="S50" s="101">
        <v>1</v>
      </c>
      <c r="T50" s="552">
        <v>5</v>
      </c>
      <c r="U50" s="552">
        <v>1</v>
      </c>
      <c r="V50" s="102" t="s">
        <v>1007</v>
      </c>
      <c r="W50" s="1035"/>
      <c r="X50" s="1035"/>
      <c r="Y50" s="1035"/>
    </row>
    <row r="51" spans="1:25" s="1" customFormat="1" ht="15" customHeight="1" x14ac:dyDescent="0.15">
      <c r="A51" s="1309"/>
      <c r="B51" s="196" t="s">
        <v>38</v>
      </c>
      <c r="C51" s="592" t="s">
        <v>941</v>
      </c>
      <c r="D51" s="361">
        <v>240</v>
      </c>
      <c r="E51" s="361"/>
      <c r="F51" s="196" t="s">
        <v>1008</v>
      </c>
      <c r="G51" s="196" t="s">
        <v>232</v>
      </c>
      <c r="H51" s="592" t="s">
        <v>948</v>
      </c>
      <c r="I51" s="196" t="s">
        <v>236</v>
      </c>
      <c r="J51" s="362"/>
      <c r="K51" s="362"/>
      <c r="L51" s="362">
        <v>2</v>
      </c>
      <c r="M51" s="362"/>
      <c r="N51" s="362">
        <v>1.3</v>
      </c>
      <c r="O51" s="362">
        <v>1</v>
      </c>
      <c r="P51" s="362"/>
      <c r="Q51" s="362"/>
      <c r="R51" s="362"/>
      <c r="S51" s="362"/>
      <c r="T51" s="552">
        <v>3.3</v>
      </c>
      <c r="U51" s="552">
        <v>1</v>
      </c>
      <c r="V51" s="378" t="s">
        <v>1009</v>
      </c>
      <c r="W51" s="1035"/>
      <c r="X51" s="1035"/>
      <c r="Y51" s="1035"/>
    </row>
    <row r="52" spans="1:25" s="1" customFormat="1" ht="15" customHeight="1" x14ac:dyDescent="0.15">
      <c r="A52" s="1309"/>
      <c r="B52" s="97" t="s">
        <v>413</v>
      </c>
      <c r="C52" s="100" t="s">
        <v>941</v>
      </c>
      <c r="D52" s="103">
        <v>264</v>
      </c>
      <c r="E52" s="103"/>
      <c r="F52" s="97" t="s">
        <v>1010</v>
      </c>
      <c r="G52" s="97" t="s">
        <v>232</v>
      </c>
      <c r="H52" s="100" t="s">
        <v>948</v>
      </c>
      <c r="I52" s="97" t="s">
        <v>236</v>
      </c>
      <c r="J52" s="101"/>
      <c r="K52" s="101"/>
      <c r="L52" s="101">
        <v>2</v>
      </c>
      <c r="M52" s="101"/>
      <c r="N52" s="101">
        <v>1.3</v>
      </c>
      <c r="O52" s="101">
        <v>1</v>
      </c>
      <c r="P52" s="101"/>
      <c r="Q52" s="101"/>
      <c r="R52" s="101"/>
      <c r="S52" s="101"/>
      <c r="T52" s="552">
        <v>3.3</v>
      </c>
      <c r="U52" s="552">
        <v>1</v>
      </c>
      <c r="V52" s="102" t="s">
        <v>1011</v>
      </c>
      <c r="W52" s="1035"/>
      <c r="X52" s="1035"/>
      <c r="Y52" s="1035"/>
    </row>
    <row r="53" spans="1:25" s="1" customFormat="1" ht="15" customHeight="1" x14ac:dyDescent="0.15">
      <c r="A53" s="1309"/>
      <c r="B53" s="97" t="s">
        <v>414</v>
      </c>
      <c r="C53" s="100" t="s">
        <v>941</v>
      </c>
      <c r="D53" s="103">
        <v>194</v>
      </c>
      <c r="E53" s="103"/>
      <c r="F53" s="97" t="s">
        <v>1012</v>
      </c>
      <c r="G53" s="97" t="s">
        <v>232</v>
      </c>
      <c r="H53" s="100" t="s">
        <v>948</v>
      </c>
      <c r="I53" s="97" t="s">
        <v>236</v>
      </c>
      <c r="J53" s="101"/>
      <c r="K53" s="101"/>
      <c r="L53" s="101">
        <v>2</v>
      </c>
      <c r="M53" s="101"/>
      <c r="N53" s="101">
        <v>1.3</v>
      </c>
      <c r="O53" s="101">
        <v>1</v>
      </c>
      <c r="P53" s="101"/>
      <c r="Q53" s="101"/>
      <c r="R53" s="101"/>
      <c r="S53" s="101"/>
      <c r="T53" s="552">
        <v>3.3</v>
      </c>
      <c r="U53" s="552">
        <v>1</v>
      </c>
      <c r="V53" s="102" t="s">
        <v>1011</v>
      </c>
      <c r="W53" s="1035"/>
      <c r="X53" s="1035"/>
      <c r="Y53" s="1035"/>
    </row>
    <row r="54" spans="1:25" s="1" customFormat="1" ht="15" customHeight="1" x14ac:dyDescent="0.15">
      <c r="A54" s="1309"/>
      <c r="B54" s="97" t="s">
        <v>415</v>
      </c>
      <c r="C54" s="100" t="s">
        <v>941</v>
      </c>
      <c r="D54" s="103">
        <v>108</v>
      </c>
      <c r="E54" s="103"/>
      <c r="F54" s="97" t="s">
        <v>1013</v>
      </c>
      <c r="G54" s="97" t="s">
        <v>232</v>
      </c>
      <c r="H54" s="100" t="s">
        <v>948</v>
      </c>
      <c r="I54" s="97" t="s">
        <v>236</v>
      </c>
      <c r="J54" s="101"/>
      <c r="K54" s="101"/>
      <c r="L54" s="101">
        <v>2</v>
      </c>
      <c r="M54" s="101"/>
      <c r="N54" s="101">
        <v>1.2</v>
      </c>
      <c r="O54" s="101">
        <v>1</v>
      </c>
      <c r="P54" s="101"/>
      <c r="Q54" s="101"/>
      <c r="R54" s="101"/>
      <c r="S54" s="101"/>
      <c r="T54" s="552">
        <v>3.2</v>
      </c>
      <c r="U54" s="552">
        <v>1</v>
      </c>
      <c r="V54" s="102" t="s">
        <v>1011</v>
      </c>
      <c r="W54" s="1035"/>
      <c r="X54" s="1035"/>
      <c r="Y54" s="1035"/>
    </row>
    <row r="55" spans="1:25" s="1" customFormat="1" ht="15" customHeight="1" x14ac:dyDescent="0.15">
      <c r="A55" s="1309"/>
      <c r="B55" s="336" t="s">
        <v>416</v>
      </c>
      <c r="C55" s="688" t="s">
        <v>941</v>
      </c>
      <c r="D55" s="363">
        <v>283</v>
      </c>
      <c r="E55" s="363"/>
      <c r="F55" s="336" t="s">
        <v>1014</v>
      </c>
      <c r="G55" s="336" t="s">
        <v>232</v>
      </c>
      <c r="H55" s="688" t="s">
        <v>948</v>
      </c>
      <c r="I55" s="336" t="s">
        <v>236</v>
      </c>
      <c r="J55" s="110"/>
      <c r="K55" s="110"/>
      <c r="L55" s="110">
        <v>2</v>
      </c>
      <c r="M55" s="110"/>
      <c r="N55" s="136">
        <v>1.3</v>
      </c>
      <c r="O55" s="136">
        <v>1</v>
      </c>
      <c r="P55" s="136"/>
      <c r="Q55" s="110"/>
      <c r="R55" s="110"/>
      <c r="S55" s="110"/>
      <c r="T55" s="553">
        <v>3.3</v>
      </c>
      <c r="U55" s="553">
        <v>1</v>
      </c>
      <c r="V55" s="379" t="s">
        <v>1011</v>
      </c>
      <c r="W55" s="1035"/>
      <c r="X55" s="1035"/>
      <c r="Y55" s="1035"/>
    </row>
    <row r="56" spans="1:25" s="1" customFormat="1" ht="15" customHeight="1" x14ac:dyDescent="0.15">
      <c r="A56" s="1309"/>
      <c r="B56" s="163" t="s">
        <v>174</v>
      </c>
      <c r="C56" s="681"/>
      <c r="D56" s="259">
        <v>5562</v>
      </c>
      <c r="E56" s="259"/>
      <c r="F56" s="1307"/>
      <c r="G56" s="1308"/>
      <c r="H56" s="1308"/>
      <c r="I56" s="1308"/>
      <c r="J56" s="260">
        <v>3</v>
      </c>
      <c r="K56" s="260">
        <v>2</v>
      </c>
      <c r="L56" s="260">
        <v>12</v>
      </c>
      <c r="M56" s="260"/>
      <c r="N56" s="364">
        <v>17.300000000000004</v>
      </c>
      <c r="O56" s="364">
        <v>11</v>
      </c>
      <c r="P56" s="364"/>
      <c r="Q56" s="260"/>
      <c r="R56" s="260">
        <v>3</v>
      </c>
      <c r="S56" s="260">
        <v>1</v>
      </c>
      <c r="T56" s="260">
        <v>35.299999999999997</v>
      </c>
      <c r="U56" s="260">
        <v>14</v>
      </c>
      <c r="V56" s="289"/>
      <c r="W56" s="1035"/>
      <c r="X56" s="1035"/>
      <c r="Y56" s="1035"/>
    </row>
    <row r="57" spans="1:25" s="1" customFormat="1" ht="15" customHeight="1" x14ac:dyDescent="0.15">
      <c r="A57" s="1288" t="s">
        <v>53</v>
      </c>
      <c r="B57" s="98" t="s">
        <v>30</v>
      </c>
      <c r="C57" s="273" t="s">
        <v>941</v>
      </c>
      <c r="D57" s="254">
        <v>450</v>
      </c>
      <c r="E57" s="511"/>
      <c r="F57" s="1299" t="s">
        <v>1015</v>
      </c>
      <c r="G57" s="98" t="s">
        <v>947</v>
      </c>
      <c r="H57" s="1302" t="s">
        <v>948</v>
      </c>
      <c r="I57" s="1299" t="s">
        <v>236</v>
      </c>
      <c r="J57" s="255"/>
      <c r="K57" s="255"/>
      <c r="L57" s="255"/>
      <c r="M57" s="255"/>
      <c r="N57" s="256">
        <v>3</v>
      </c>
      <c r="O57" s="255">
        <v>2</v>
      </c>
      <c r="P57" s="255"/>
      <c r="Q57" s="255"/>
      <c r="R57" s="255"/>
      <c r="S57" s="255"/>
      <c r="T57" s="256">
        <v>3</v>
      </c>
      <c r="U57" s="256">
        <v>2</v>
      </c>
      <c r="V57" s="257" t="s">
        <v>1009</v>
      </c>
      <c r="W57" s="1035"/>
      <c r="X57" s="1035"/>
      <c r="Y57" s="1035"/>
    </row>
    <row r="58" spans="1:25" s="1" customFormat="1" ht="15" customHeight="1" x14ac:dyDescent="0.15">
      <c r="A58" s="1289"/>
      <c r="B58" s="99" t="s">
        <v>33</v>
      </c>
      <c r="C58" s="272" t="s">
        <v>941</v>
      </c>
      <c r="D58" s="106">
        <v>577</v>
      </c>
      <c r="E58" s="106"/>
      <c r="F58" s="1300"/>
      <c r="G58" s="1310" t="s">
        <v>232</v>
      </c>
      <c r="H58" s="1303"/>
      <c r="I58" s="1300"/>
      <c r="J58" s="107"/>
      <c r="K58" s="107"/>
      <c r="L58" s="107"/>
      <c r="M58" s="107"/>
      <c r="N58" s="107">
        <v>1</v>
      </c>
      <c r="O58" s="107">
        <v>1</v>
      </c>
      <c r="P58" s="107"/>
      <c r="Q58" s="107"/>
      <c r="R58" s="107"/>
      <c r="S58" s="107"/>
      <c r="T58" s="112">
        <v>1</v>
      </c>
      <c r="U58" s="112">
        <v>1</v>
      </c>
      <c r="V58" s="111" t="s">
        <v>1009</v>
      </c>
      <c r="W58" s="1035"/>
      <c r="X58" s="1035"/>
      <c r="Y58" s="1035"/>
    </row>
    <row r="59" spans="1:25" s="1" customFormat="1" ht="15" customHeight="1" x14ac:dyDescent="0.15">
      <c r="A59" s="1289"/>
      <c r="B59" s="99" t="s">
        <v>34</v>
      </c>
      <c r="C59" s="272" t="s">
        <v>941</v>
      </c>
      <c r="D59" s="106">
        <v>60</v>
      </c>
      <c r="E59" s="341"/>
      <c r="F59" s="1300"/>
      <c r="G59" s="1300"/>
      <c r="H59" s="1303"/>
      <c r="I59" s="1300"/>
      <c r="J59" s="107"/>
      <c r="K59" s="107"/>
      <c r="L59" s="107"/>
      <c r="M59" s="107"/>
      <c r="N59" s="112" t="s">
        <v>519</v>
      </c>
      <c r="O59" s="112" t="s">
        <v>519</v>
      </c>
      <c r="P59" s="107"/>
      <c r="Q59" s="107"/>
      <c r="R59" s="107"/>
      <c r="S59" s="107"/>
      <c r="T59" s="112"/>
      <c r="U59" s="112"/>
      <c r="V59" s="111" t="s">
        <v>1009</v>
      </c>
      <c r="W59" s="1035"/>
      <c r="X59" s="1035"/>
      <c r="Y59" s="1035"/>
    </row>
    <row r="60" spans="1:25" s="1" customFormat="1" ht="15" customHeight="1" x14ac:dyDescent="0.15">
      <c r="A60" s="1289"/>
      <c r="B60" s="99" t="s">
        <v>222</v>
      </c>
      <c r="C60" s="272" t="s">
        <v>941</v>
      </c>
      <c r="D60" s="106">
        <v>741</v>
      </c>
      <c r="E60" s="106"/>
      <c r="F60" s="1300"/>
      <c r="G60" s="1300"/>
      <c r="H60" s="1303"/>
      <c r="I60" s="1300"/>
      <c r="J60" s="107"/>
      <c r="K60" s="107"/>
      <c r="L60" s="107"/>
      <c r="M60" s="107"/>
      <c r="N60" s="107">
        <v>4</v>
      </c>
      <c r="O60" s="107">
        <v>2</v>
      </c>
      <c r="P60" s="107"/>
      <c r="Q60" s="107"/>
      <c r="R60" s="112"/>
      <c r="S60" s="112"/>
      <c r="T60" s="112">
        <v>4</v>
      </c>
      <c r="U60" s="112">
        <v>2</v>
      </c>
      <c r="V60" s="111" t="s">
        <v>1009</v>
      </c>
      <c r="W60" s="1035"/>
      <c r="X60" s="1035"/>
      <c r="Y60" s="1035"/>
    </row>
    <row r="61" spans="1:25" s="1" customFormat="1" ht="15" customHeight="1" x14ac:dyDescent="0.15">
      <c r="A61" s="1289"/>
      <c r="B61" s="199" t="s">
        <v>147</v>
      </c>
      <c r="C61" s="539" t="s">
        <v>941</v>
      </c>
      <c r="D61" s="341">
        <v>80</v>
      </c>
      <c r="E61" s="341"/>
      <c r="F61" s="1300"/>
      <c r="G61" s="1300"/>
      <c r="H61" s="1303"/>
      <c r="I61" s="1300"/>
      <c r="J61" s="107"/>
      <c r="K61" s="343"/>
      <c r="L61" s="343"/>
      <c r="M61" s="107"/>
      <c r="N61" s="343">
        <v>1</v>
      </c>
      <c r="O61" s="343"/>
      <c r="P61" s="343"/>
      <c r="Q61" s="343"/>
      <c r="R61" s="343"/>
      <c r="S61" s="343"/>
      <c r="T61" s="112">
        <v>1</v>
      </c>
      <c r="U61" s="112"/>
      <c r="V61" s="111" t="s">
        <v>1009</v>
      </c>
      <c r="W61" s="1035"/>
      <c r="X61" s="1035"/>
      <c r="Y61" s="1035"/>
    </row>
    <row r="62" spans="1:25" s="1" customFormat="1" ht="15" customHeight="1" x14ac:dyDescent="0.15">
      <c r="A62" s="1289"/>
      <c r="B62" s="173" t="s">
        <v>449</v>
      </c>
      <c r="C62" s="274" t="s">
        <v>941</v>
      </c>
      <c r="D62" s="342">
        <v>67</v>
      </c>
      <c r="E62" s="876"/>
      <c r="F62" s="1301"/>
      <c r="G62" s="1301"/>
      <c r="H62" s="1304"/>
      <c r="I62" s="1301"/>
      <c r="J62" s="105"/>
      <c r="K62" s="175"/>
      <c r="L62" s="175"/>
      <c r="M62" s="105"/>
      <c r="N62" s="176" t="s">
        <v>519</v>
      </c>
      <c r="O62" s="176" t="s">
        <v>519</v>
      </c>
      <c r="P62" s="175"/>
      <c r="Q62" s="175"/>
      <c r="R62" s="175"/>
      <c r="S62" s="175"/>
      <c r="T62" s="176"/>
      <c r="U62" s="176"/>
      <c r="V62" s="340" t="s">
        <v>1016</v>
      </c>
      <c r="W62" s="1035"/>
      <c r="X62" s="1035"/>
      <c r="Y62" s="1035"/>
    </row>
    <row r="63" spans="1:25" s="1" customFormat="1" ht="15" customHeight="1" x14ac:dyDescent="0.15">
      <c r="A63" s="1290"/>
      <c r="B63" s="152" t="s">
        <v>174</v>
      </c>
      <c r="C63" s="684"/>
      <c r="D63" s="266">
        <v>1975</v>
      </c>
      <c r="E63" s="266"/>
      <c r="F63" s="1291"/>
      <c r="G63" s="1292"/>
      <c r="H63" s="1292"/>
      <c r="I63" s="1292"/>
      <c r="J63" s="104"/>
      <c r="K63" s="104"/>
      <c r="L63" s="104"/>
      <c r="M63" s="104"/>
      <c r="N63" s="104">
        <v>9</v>
      </c>
      <c r="O63" s="104">
        <v>5</v>
      </c>
      <c r="P63" s="104"/>
      <c r="Q63" s="104"/>
      <c r="R63" s="104"/>
      <c r="S63" s="104"/>
      <c r="T63" s="104">
        <v>9</v>
      </c>
      <c r="U63" s="104">
        <v>5</v>
      </c>
      <c r="V63" s="290"/>
      <c r="W63" s="1035"/>
      <c r="X63" s="1035"/>
      <c r="Y63" s="1035"/>
    </row>
    <row r="64" spans="1:25" s="1" customFormat="1" ht="15" customHeight="1" x14ac:dyDescent="0.15">
      <c r="A64" s="1309" t="s">
        <v>189</v>
      </c>
      <c r="B64" s="187" t="s">
        <v>8</v>
      </c>
      <c r="C64" s="685" t="s">
        <v>941</v>
      </c>
      <c r="D64" s="268">
        <v>1166</v>
      </c>
      <c r="E64" s="268"/>
      <c r="F64" s="187" t="s">
        <v>1017</v>
      </c>
      <c r="G64" s="187" t="s">
        <v>232</v>
      </c>
      <c r="H64" s="685" t="s">
        <v>948</v>
      </c>
      <c r="I64" s="187" t="s">
        <v>236</v>
      </c>
      <c r="J64" s="251">
        <v>1</v>
      </c>
      <c r="K64" s="251">
        <v>1</v>
      </c>
      <c r="L64" s="251">
        <v>1</v>
      </c>
      <c r="M64" s="251"/>
      <c r="N64" s="251">
        <v>7</v>
      </c>
      <c r="O64" s="251">
        <v>2.2999999999999998</v>
      </c>
      <c r="P64" s="251"/>
      <c r="Q64" s="251"/>
      <c r="R64" s="251"/>
      <c r="S64" s="251"/>
      <c r="T64" s="551">
        <v>9</v>
      </c>
      <c r="U64" s="551">
        <v>3.3</v>
      </c>
      <c r="V64" s="253" t="s">
        <v>1018</v>
      </c>
      <c r="W64" s="1035"/>
      <c r="X64" s="1035"/>
      <c r="Y64" s="1035"/>
    </row>
    <row r="65" spans="1:25" s="1" customFormat="1" ht="15" customHeight="1" x14ac:dyDescent="0.15">
      <c r="A65" s="1309"/>
      <c r="B65" s="100" t="s">
        <v>190</v>
      </c>
      <c r="C65" s="100" t="s">
        <v>941</v>
      </c>
      <c r="D65" s="103">
        <v>822</v>
      </c>
      <c r="E65" s="103"/>
      <c r="F65" s="97" t="s">
        <v>1019</v>
      </c>
      <c r="G65" s="97" t="s">
        <v>232</v>
      </c>
      <c r="H65" s="100" t="s">
        <v>948</v>
      </c>
      <c r="I65" s="97" t="s">
        <v>236</v>
      </c>
      <c r="J65" s="101"/>
      <c r="K65" s="101"/>
      <c r="L65" s="101">
        <v>1</v>
      </c>
      <c r="M65" s="101"/>
      <c r="N65" s="101">
        <v>5.8</v>
      </c>
      <c r="O65" s="101">
        <v>2.2999999999999998</v>
      </c>
      <c r="P65" s="101"/>
      <c r="Q65" s="101"/>
      <c r="R65" s="101"/>
      <c r="S65" s="101"/>
      <c r="T65" s="552">
        <v>6.8</v>
      </c>
      <c r="U65" s="552">
        <v>2.2999999999999998</v>
      </c>
      <c r="V65" s="102" t="s">
        <v>1020</v>
      </c>
      <c r="W65" s="1035"/>
      <c r="X65" s="1035"/>
      <c r="Y65" s="1035"/>
    </row>
    <row r="66" spans="1:25" s="1" customFormat="1" ht="15" customHeight="1" x14ac:dyDescent="0.15">
      <c r="A66" s="1309"/>
      <c r="B66" s="178" t="s">
        <v>163</v>
      </c>
      <c r="C66" s="178" t="s">
        <v>941</v>
      </c>
      <c r="D66" s="171">
        <v>360</v>
      </c>
      <c r="E66" s="171"/>
      <c r="F66" s="169" t="s">
        <v>1021</v>
      </c>
      <c r="G66" s="169" t="s">
        <v>232</v>
      </c>
      <c r="H66" s="178" t="s">
        <v>948</v>
      </c>
      <c r="I66" s="169" t="s">
        <v>236</v>
      </c>
      <c r="J66" s="179"/>
      <c r="K66" s="179"/>
      <c r="L66" s="179">
        <v>1</v>
      </c>
      <c r="M66" s="179"/>
      <c r="N66" s="179">
        <v>3</v>
      </c>
      <c r="O66" s="179">
        <v>1.2</v>
      </c>
      <c r="P66" s="179"/>
      <c r="Q66" s="179"/>
      <c r="R66" s="179"/>
      <c r="S66" s="179"/>
      <c r="T66" s="553">
        <v>4</v>
      </c>
      <c r="U66" s="553">
        <v>1.2</v>
      </c>
      <c r="V66" s="172" t="s">
        <v>1022</v>
      </c>
      <c r="W66" s="1035"/>
      <c r="X66" s="1035"/>
      <c r="Y66" s="1035"/>
    </row>
    <row r="67" spans="1:25" s="1" customFormat="1" ht="15" customHeight="1" x14ac:dyDescent="0.15">
      <c r="A67" s="1309"/>
      <c r="B67" s="163" t="s">
        <v>174</v>
      </c>
      <c r="C67" s="681"/>
      <c r="D67" s="259">
        <v>2348</v>
      </c>
      <c r="E67" s="259"/>
      <c r="F67" s="1307"/>
      <c r="G67" s="1308"/>
      <c r="H67" s="1308"/>
      <c r="I67" s="1308"/>
      <c r="J67" s="260">
        <v>1</v>
      </c>
      <c r="K67" s="260">
        <v>1</v>
      </c>
      <c r="L67" s="260">
        <v>3</v>
      </c>
      <c r="M67" s="260"/>
      <c r="N67" s="260">
        <v>15.8</v>
      </c>
      <c r="O67" s="260">
        <v>5.8</v>
      </c>
      <c r="P67" s="260"/>
      <c r="Q67" s="260"/>
      <c r="R67" s="260"/>
      <c r="S67" s="260"/>
      <c r="T67" s="260">
        <v>19.8</v>
      </c>
      <c r="U67" s="260">
        <v>6.8</v>
      </c>
      <c r="V67" s="289"/>
      <c r="W67" s="1035"/>
      <c r="X67" s="1035"/>
      <c r="Y67" s="1035"/>
    </row>
    <row r="68" spans="1:25" s="1" customFormat="1" ht="15" customHeight="1" x14ac:dyDescent="0.15">
      <c r="A68" s="1288" t="s">
        <v>54</v>
      </c>
      <c r="B68" s="98" t="s">
        <v>218</v>
      </c>
      <c r="C68" s="273" t="s">
        <v>941</v>
      </c>
      <c r="D68" s="254">
        <v>1412</v>
      </c>
      <c r="E68" s="254"/>
      <c r="F68" s="1299" t="s">
        <v>1023</v>
      </c>
      <c r="G68" s="1299" t="s">
        <v>232</v>
      </c>
      <c r="H68" s="1302" t="s">
        <v>948</v>
      </c>
      <c r="I68" s="1299" t="s">
        <v>236</v>
      </c>
      <c r="J68" s="255">
        <v>1</v>
      </c>
      <c r="K68" s="255">
        <v>1</v>
      </c>
      <c r="L68" s="255">
        <v>1</v>
      </c>
      <c r="M68" s="255"/>
      <c r="N68" s="255">
        <v>2.5</v>
      </c>
      <c r="O68" s="255">
        <v>1</v>
      </c>
      <c r="P68" s="255"/>
      <c r="Q68" s="255"/>
      <c r="R68" s="255"/>
      <c r="S68" s="255"/>
      <c r="T68" s="256">
        <v>4.5</v>
      </c>
      <c r="U68" s="256">
        <v>2</v>
      </c>
      <c r="V68" s="257" t="s">
        <v>1024</v>
      </c>
      <c r="W68" s="1035"/>
      <c r="X68" s="1035"/>
      <c r="Y68" s="1035"/>
    </row>
    <row r="69" spans="1:25" s="1" customFormat="1" ht="15" customHeight="1" x14ac:dyDescent="0.15">
      <c r="A69" s="1289"/>
      <c r="B69" s="173" t="s">
        <v>217</v>
      </c>
      <c r="C69" s="274" t="s">
        <v>941</v>
      </c>
      <c r="D69" s="174">
        <v>485</v>
      </c>
      <c r="E69" s="174"/>
      <c r="F69" s="1301"/>
      <c r="G69" s="1301"/>
      <c r="H69" s="1304"/>
      <c r="I69" s="1301"/>
      <c r="J69" s="175"/>
      <c r="K69" s="175"/>
      <c r="L69" s="175"/>
      <c r="M69" s="175"/>
      <c r="N69" s="175">
        <v>3</v>
      </c>
      <c r="O69" s="175">
        <v>2</v>
      </c>
      <c r="P69" s="175"/>
      <c r="Q69" s="175"/>
      <c r="R69" s="175"/>
      <c r="S69" s="175"/>
      <c r="T69" s="176">
        <v>3</v>
      </c>
      <c r="U69" s="176">
        <v>2</v>
      </c>
      <c r="V69" s="177" t="s">
        <v>1025</v>
      </c>
      <c r="W69" s="1035"/>
      <c r="X69" s="1035"/>
      <c r="Y69" s="1035"/>
    </row>
    <row r="70" spans="1:25" s="1" customFormat="1" ht="15" customHeight="1" x14ac:dyDescent="0.15">
      <c r="A70" s="1290"/>
      <c r="B70" s="152" t="s">
        <v>174</v>
      </c>
      <c r="C70" s="684"/>
      <c r="D70" s="266">
        <v>1897</v>
      </c>
      <c r="E70" s="266"/>
      <c r="F70" s="1291"/>
      <c r="G70" s="1292"/>
      <c r="H70" s="1292"/>
      <c r="I70" s="1292"/>
      <c r="J70" s="104">
        <v>1</v>
      </c>
      <c r="K70" s="104">
        <v>1</v>
      </c>
      <c r="L70" s="104">
        <v>1</v>
      </c>
      <c r="M70" s="104"/>
      <c r="N70" s="104">
        <v>5.5</v>
      </c>
      <c r="O70" s="104">
        <v>3</v>
      </c>
      <c r="P70" s="104"/>
      <c r="Q70" s="104"/>
      <c r="R70" s="104"/>
      <c r="S70" s="104"/>
      <c r="T70" s="104">
        <v>7.5</v>
      </c>
      <c r="U70" s="104">
        <v>4</v>
      </c>
      <c r="V70" s="290"/>
      <c r="W70" s="1035"/>
      <c r="X70" s="1035"/>
      <c r="Y70" s="1035"/>
    </row>
    <row r="71" spans="1:25" s="1" customFormat="1" ht="15" customHeight="1" x14ac:dyDescent="0.15">
      <c r="A71" s="165" t="s">
        <v>55</v>
      </c>
      <c r="B71" s="195" t="s">
        <v>220</v>
      </c>
      <c r="C71" s="275" t="s">
        <v>941</v>
      </c>
      <c r="D71" s="264">
        <v>1250</v>
      </c>
      <c r="E71" s="264"/>
      <c r="F71" s="195" t="s">
        <v>1026</v>
      </c>
      <c r="G71" s="195" t="s">
        <v>232</v>
      </c>
      <c r="H71" s="275" t="s">
        <v>948</v>
      </c>
      <c r="I71" s="195" t="s">
        <v>236</v>
      </c>
      <c r="J71" s="136">
        <v>2</v>
      </c>
      <c r="K71" s="136">
        <v>2</v>
      </c>
      <c r="L71" s="136">
        <v>1</v>
      </c>
      <c r="M71" s="136"/>
      <c r="N71" s="136">
        <v>4.8</v>
      </c>
      <c r="O71" s="136">
        <v>4</v>
      </c>
      <c r="P71" s="136"/>
      <c r="Q71" s="136"/>
      <c r="R71" s="136"/>
      <c r="S71" s="136"/>
      <c r="T71" s="554">
        <v>7.8</v>
      </c>
      <c r="U71" s="554">
        <v>6</v>
      </c>
      <c r="V71" s="265" t="s">
        <v>1027</v>
      </c>
      <c r="W71" s="1035"/>
      <c r="X71" s="1035"/>
      <c r="Y71" s="1035"/>
    </row>
    <row r="72" spans="1:25" s="1" customFormat="1" ht="15" customHeight="1" x14ac:dyDescent="0.15">
      <c r="A72" s="205" t="s">
        <v>56</v>
      </c>
      <c r="B72" s="3" t="s">
        <v>9</v>
      </c>
      <c r="C72" s="686" t="s">
        <v>937</v>
      </c>
      <c r="D72" s="261">
        <v>2036</v>
      </c>
      <c r="E72" s="261"/>
      <c r="F72" s="3" t="s">
        <v>1028</v>
      </c>
      <c r="G72" s="3" t="s">
        <v>232</v>
      </c>
      <c r="H72" s="686" t="s">
        <v>234</v>
      </c>
      <c r="I72" s="3" t="s">
        <v>236</v>
      </c>
      <c r="J72" s="39">
        <v>2</v>
      </c>
      <c r="K72" s="39">
        <v>2</v>
      </c>
      <c r="L72" s="39"/>
      <c r="M72" s="39"/>
      <c r="N72" s="39">
        <v>3.9</v>
      </c>
      <c r="O72" s="39"/>
      <c r="P72" s="39"/>
      <c r="Q72" s="39"/>
      <c r="R72" s="39"/>
      <c r="S72" s="39"/>
      <c r="T72" s="262">
        <v>5.9</v>
      </c>
      <c r="U72" s="262">
        <v>2</v>
      </c>
      <c r="V72" s="263" t="s">
        <v>1029</v>
      </c>
      <c r="W72" s="1035"/>
      <c r="X72" s="1035"/>
      <c r="Y72" s="1035"/>
    </row>
    <row r="73" spans="1:25" s="1" customFormat="1" ht="15" customHeight="1" x14ac:dyDescent="0.15">
      <c r="A73" s="165" t="s">
        <v>57</v>
      </c>
      <c r="B73" s="195" t="s">
        <v>183</v>
      </c>
      <c r="C73" s="275" t="s">
        <v>941</v>
      </c>
      <c r="D73" s="264">
        <v>832</v>
      </c>
      <c r="E73" s="264"/>
      <c r="F73" s="275" t="s">
        <v>1030</v>
      </c>
      <c r="G73" s="195" t="s">
        <v>947</v>
      </c>
      <c r="H73" s="275" t="s">
        <v>234</v>
      </c>
      <c r="I73" s="195" t="s">
        <v>236</v>
      </c>
      <c r="J73" s="136"/>
      <c r="K73" s="136"/>
      <c r="L73" s="136"/>
      <c r="M73" s="136"/>
      <c r="N73" s="136">
        <v>9</v>
      </c>
      <c r="O73" s="136">
        <v>8</v>
      </c>
      <c r="P73" s="136"/>
      <c r="Q73" s="136"/>
      <c r="R73" s="136"/>
      <c r="S73" s="136"/>
      <c r="T73" s="554">
        <v>9</v>
      </c>
      <c r="U73" s="554">
        <v>8</v>
      </c>
      <c r="V73" s="265" t="s">
        <v>1031</v>
      </c>
      <c r="W73" s="1035"/>
      <c r="X73" s="1035"/>
      <c r="Y73" s="1035"/>
    </row>
    <row r="74" spans="1:25" s="1" customFormat="1" ht="15" customHeight="1" x14ac:dyDescent="0.15">
      <c r="A74" s="205" t="s">
        <v>58</v>
      </c>
      <c r="B74" s="3" t="s">
        <v>186</v>
      </c>
      <c r="C74" s="686" t="s">
        <v>941</v>
      </c>
      <c r="D74" s="261">
        <v>1323</v>
      </c>
      <c r="E74" s="261"/>
      <c r="F74" s="3" t="s">
        <v>1032</v>
      </c>
      <c r="G74" s="3" t="s">
        <v>232</v>
      </c>
      <c r="H74" s="686" t="s">
        <v>234</v>
      </c>
      <c r="I74" s="3" t="s">
        <v>305</v>
      </c>
      <c r="J74" s="39"/>
      <c r="K74" s="39"/>
      <c r="L74" s="39"/>
      <c r="M74" s="39"/>
      <c r="N74" s="39"/>
      <c r="O74" s="39"/>
      <c r="P74" s="39"/>
      <c r="Q74" s="39"/>
      <c r="R74" s="39">
        <v>10.9</v>
      </c>
      <c r="S74" s="39">
        <v>2.6</v>
      </c>
      <c r="T74" s="262">
        <v>10.9</v>
      </c>
      <c r="U74" s="262">
        <v>2.6</v>
      </c>
      <c r="V74" s="263" t="s">
        <v>1033</v>
      </c>
      <c r="W74" s="1035"/>
      <c r="X74" s="1035"/>
      <c r="Y74" s="1035"/>
    </row>
    <row r="75" spans="1:25" s="1" customFormat="1" ht="15" customHeight="1" x14ac:dyDescent="0.15">
      <c r="A75" s="165" t="s">
        <v>59</v>
      </c>
      <c r="B75" s="195" t="s">
        <v>184</v>
      </c>
      <c r="C75" s="275" t="s">
        <v>937</v>
      </c>
      <c r="D75" s="264">
        <v>715</v>
      </c>
      <c r="E75" s="264"/>
      <c r="F75" s="195" t="s">
        <v>1034</v>
      </c>
      <c r="G75" s="195" t="s">
        <v>947</v>
      </c>
      <c r="H75" s="275" t="s">
        <v>234</v>
      </c>
      <c r="I75" s="195" t="s">
        <v>236</v>
      </c>
      <c r="J75" s="136">
        <v>1</v>
      </c>
      <c r="K75" s="136">
        <v>1</v>
      </c>
      <c r="L75" s="136"/>
      <c r="M75" s="136"/>
      <c r="N75" s="136"/>
      <c r="O75" s="136"/>
      <c r="P75" s="136">
        <v>4.5</v>
      </c>
      <c r="Q75" s="136">
        <v>3.4</v>
      </c>
      <c r="R75" s="136"/>
      <c r="S75" s="136"/>
      <c r="T75" s="554">
        <v>5.5</v>
      </c>
      <c r="U75" s="554">
        <v>4.4000000000000004</v>
      </c>
      <c r="V75" s="265" t="s">
        <v>1035</v>
      </c>
      <c r="W75" s="1035"/>
      <c r="X75" s="1035"/>
      <c r="Y75" s="1035"/>
    </row>
    <row r="76" spans="1:25" s="1" customFormat="1" ht="15" customHeight="1" x14ac:dyDescent="0.15">
      <c r="A76" s="205" t="s">
        <v>60</v>
      </c>
      <c r="B76" s="3" t="s">
        <v>221</v>
      </c>
      <c r="C76" s="686" t="s">
        <v>941</v>
      </c>
      <c r="D76" s="261">
        <v>739</v>
      </c>
      <c r="E76" s="261"/>
      <c r="F76" s="3" t="s">
        <v>1036</v>
      </c>
      <c r="G76" s="3" t="s">
        <v>947</v>
      </c>
      <c r="H76" s="686" t="s">
        <v>948</v>
      </c>
      <c r="I76" s="3" t="s">
        <v>236</v>
      </c>
      <c r="J76" s="39"/>
      <c r="K76" s="39"/>
      <c r="L76" s="39">
        <v>2</v>
      </c>
      <c r="M76" s="39">
        <v>2</v>
      </c>
      <c r="N76" s="39">
        <v>2.46</v>
      </c>
      <c r="O76" s="39">
        <v>2.46</v>
      </c>
      <c r="P76" s="39"/>
      <c r="Q76" s="39"/>
      <c r="R76" s="39"/>
      <c r="S76" s="39"/>
      <c r="T76" s="262">
        <v>4.46</v>
      </c>
      <c r="U76" s="262">
        <v>4.46</v>
      </c>
      <c r="V76" s="263" t="s">
        <v>1037</v>
      </c>
      <c r="W76" s="1035"/>
      <c r="X76" s="1035"/>
      <c r="Y76" s="1035"/>
    </row>
    <row r="77" spans="1:25" s="1" customFormat="1" ht="15" customHeight="1" x14ac:dyDescent="0.15">
      <c r="A77" s="581" t="s">
        <v>469</v>
      </c>
      <c r="B77" s="582" t="s">
        <v>471</v>
      </c>
      <c r="C77" s="582" t="s">
        <v>941</v>
      </c>
      <c r="D77" s="488">
        <v>360</v>
      </c>
      <c r="E77" s="488"/>
      <c r="F77" s="487" t="s">
        <v>1038</v>
      </c>
      <c r="G77" s="487" t="s">
        <v>232</v>
      </c>
      <c r="H77" s="582" t="s">
        <v>948</v>
      </c>
      <c r="I77" s="487" t="s">
        <v>236</v>
      </c>
      <c r="J77" s="353"/>
      <c r="K77" s="353"/>
      <c r="L77" s="353">
        <v>1</v>
      </c>
      <c r="M77" s="353"/>
      <c r="N77" s="353">
        <v>4</v>
      </c>
      <c r="O77" s="353">
        <v>2</v>
      </c>
      <c r="P77" s="353">
        <v>2</v>
      </c>
      <c r="Q77" s="353">
        <v>1</v>
      </c>
      <c r="R77" s="353"/>
      <c r="S77" s="353"/>
      <c r="T77" s="554">
        <v>7</v>
      </c>
      <c r="U77" s="554">
        <v>3</v>
      </c>
      <c r="V77" s="489" t="s">
        <v>1039</v>
      </c>
      <c r="W77" s="1035"/>
      <c r="X77" s="1035"/>
      <c r="Y77" s="1035"/>
    </row>
    <row r="78" spans="1:25" s="1" customFormat="1" ht="15" customHeight="1" x14ac:dyDescent="0.15">
      <c r="A78" s="509" t="s">
        <v>61</v>
      </c>
      <c r="B78" s="3" t="s">
        <v>177</v>
      </c>
      <c r="C78" s="686" t="s">
        <v>941</v>
      </c>
      <c r="D78" s="261">
        <v>959</v>
      </c>
      <c r="E78" s="261"/>
      <c r="F78" s="3" t="s">
        <v>1040</v>
      </c>
      <c r="G78" s="3" t="s">
        <v>947</v>
      </c>
      <c r="H78" s="686" t="s">
        <v>948</v>
      </c>
      <c r="I78" s="3" t="s">
        <v>236</v>
      </c>
      <c r="J78" s="39">
        <v>6</v>
      </c>
      <c r="K78" s="39">
        <v>2</v>
      </c>
      <c r="L78" s="39">
        <v>3</v>
      </c>
      <c r="M78" s="39"/>
      <c r="N78" s="39">
        <v>6</v>
      </c>
      <c r="O78" s="39">
        <v>2</v>
      </c>
      <c r="P78" s="39"/>
      <c r="Q78" s="39"/>
      <c r="R78" s="39"/>
      <c r="S78" s="39"/>
      <c r="T78" s="262">
        <v>15</v>
      </c>
      <c r="U78" s="262">
        <v>4</v>
      </c>
      <c r="V78" s="263" t="s">
        <v>1041</v>
      </c>
      <c r="W78" s="1035"/>
      <c r="X78" s="1035"/>
      <c r="Y78" s="1035"/>
    </row>
    <row r="79" spans="1:25" s="1" customFormat="1" ht="15" customHeight="1" x14ac:dyDescent="0.15">
      <c r="A79" s="1341" t="s">
        <v>62</v>
      </c>
      <c r="B79" s="490" t="s">
        <v>51</v>
      </c>
      <c r="C79" s="689" t="s">
        <v>941</v>
      </c>
      <c r="D79" s="491">
        <v>478</v>
      </c>
      <c r="E79" s="491"/>
      <c r="F79" s="1357" t="s">
        <v>1042</v>
      </c>
      <c r="G79" s="1357" t="s">
        <v>232</v>
      </c>
      <c r="H79" s="1358" t="s">
        <v>948</v>
      </c>
      <c r="I79" s="1357" t="s">
        <v>236</v>
      </c>
      <c r="J79" s="492"/>
      <c r="K79" s="492"/>
      <c r="L79" s="492">
        <v>1</v>
      </c>
      <c r="M79" s="492"/>
      <c r="N79" s="492">
        <v>2</v>
      </c>
      <c r="O79" s="492">
        <v>2</v>
      </c>
      <c r="P79" s="492">
        <v>0.7</v>
      </c>
      <c r="Q79" s="492"/>
      <c r="R79" s="492"/>
      <c r="S79" s="492"/>
      <c r="T79" s="551">
        <v>3.7</v>
      </c>
      <c r="U79" s="551">
        <v>2</v>
      </c>
      <c r="V79" s="493" t="s">
        <v>1043</v>
      </c>
      <c r="W79" s="1035"/>
      <c r="X79" s="1035"/>
      <c r="Y79" s="1035"/>
    </row>
    <row r="80" spans="1:25" s="1" customFormat="1" ht="15" customHeight="1" x14ac:dyDescent="0.15">
      <c r="A80" s="1342"/>
      <c r="B80" s="494" t="s">
        <v>223</v>
      </c>
      <c r="C80" s="690" t="s">
        <v>941</v>
      </c>
      <c r="D80" s="495">
        <v>305</v>
      </c>
      <c r="E80" s="495"/>
      <c r="F80" s="1300"/>
      <c r="G80" s="1300"/>
      <c r="H80" s="1303"/>
      <c r="I80" s="1300"/>
      <c r="J80" s="496"/>
      <c r="K80" s="496"/>
      <c r="L80" s="496"/>
      <c r="M80" s="496"/>
      <c r="N80" s="496">
        <v>2</v>
      </c>
      <c r="O80" s="496">
        <v>2</v>
      </c>
      <c r="P80" s="496">
        <v>0.7</v>
      </c>
      <c r="Q80" s="496"/>
      <c r="R80" s="496"/>
      <c r="S80" s="496"/>
      <c r="T80" s="552">
        <v>2.7</v>
      </c>
      <c r="U80" s="552">
        <v>2</v>
      </c>
      <c r="V80" s="358" t="s">
        <v>1044</v>
      </c>
      <c r="W80" s="1035"/>
      <c r="X80" s="1035"/>
      <c r="Y80" s="1035"/>
    </row>
    <row r="81" spans="1:25" s="1" customFormat="1" ht="15" customHeight="1" x14ac:dyDescent="0.15">
      <c r="A81" s="1342"/>
      <c r="B81" s="497" t="s">
        <v>178</v>
      </c>
      <c r="C81" s="691" t="s">
        <v>941</v>
      </c>
      <c r="D81" s="498">
        <v>714</v>
      </c>
      <c r="E81" s="498"/>
      <c r="F81" s="1301"/>
      <c r="G81" s="1301"/>
      <c r="H81" s="1304"/>
      <c r="I81" s="1301"/>
      <c r="J81" s="499"/>
      <c r="K81" s="499"/>
      <c r="L81" s="499"/>
      <c r="M81" s="499"/>
      <c r="N81" s="499">
        <v>2</v>
      </c>
      <c r="O81" s="499">
        <v>2</v>
      </c>
      <c r="P81" s="499">
        <v>0.6</v>
      </c>
      <c r="Q81" s="499"/>
      <c r="R81" s="499"/>
      <c r="S81" s="499"/>
      <c r="T81" s="553">
        <v>2.6</v>
      </c>
      <c r="U81" s="553">
        <v>2</v>
      </c>
      <c r="V81" s="500" t="s">
        <v>1045</v>
      </c>
      <c r="W81" s="1035"/>
      <c r="X81" s="1035"/>
      <c r="Y81" s="1035"/>
    </row>
    <row r="82" spans="1:25" s="1" customFormat="1" ht="15" customHeight="1" x14ac:dyDescent="0.15">
      <c r="A82" s="1343"/>
      <c r="B82" s="501" t="s">
        <v>174</v>
      </c>
      <c r="C82" s="692"/>
      <c r="D82" s="502">
        <v>1497</v>
      </c>
      <c r="E82" s="502"/>
      <c r="F82" s="1355"/>
      <c r="G82" s="1356"/>
      <c r="H82" s="1356"/>
      <c r="I82" s="1356"/>
      <c r="J82" s="503"/>
      <c r="K82" s="503"/>
      <c r="L82" s="503">
        <v>1</v>
      </c>
      <c r="M82" s="503"/>
      <c r="N82" s="503">
        <v>6</v>
      </c>
      <c r="O82" s="503">
        <v>6</v>
      </c>
      <c r="P82" s="503">
        <v>2</v>
      </c>
      <c r="Q82" s="503"/>
      <c r="R82" s="503"/>
      <c r="S82" s="503"/>
      <c r="T82" s="554">
        <v>9</v>
      </c>
      <c r="U82" s="554">
        <v>6</v>
      </c>
      <c r="V82" s="360"/>
      <c r="W82" s="1035"/>
      <c r="X82" s="1035"/>
      <c r="Y82" s="1035"/>
    </row>
    <row r="83" spans="1:25" s="1" customFormat="1" ht="15" customHeight="1" x14ac:dyDescent="0.15">
      <c r="A83" s="1354" t="s">
        <v>110</v>
      </c>
      <c r="B83" s="510" t="s">
        <v>111</v>
      </c>
      <c r="C83" s="693" t="s">
        <v>941</v>
      </c>
      <c r="D83" s="511">
        <v>342</v>
      </c>
      <c r="E83" s="511"/>
      <c r="F83" s="1359" t="s">
        <v>1046</v>
      </c>
      <c r="G83" s="1359" t="s">
        <v>947</v>
      </c>
      <c r="H83" s="693" t="s">
        <v>234</v>
      </c>
      <c r="I83" s="1359" t="s">
        <v>236</v>
      </c>
      <c r="J83" s="512">
        <v>1</v>
      </c>
      <c r="K83" s="512">
        <v>1</v>
      </c>
      <c r="L83" s="512"/>
      <c r="M83" s="512"/>
      <c r="N83" s="513">
        <v>8</v>
      </c>
      <c r="O83" s="512"/>
      <c r="P83" s="512"/>
      <c r="Q83" s="512"/>
      <c r="R83" s="512"/>
      <c r="S83" s="512"/>
      <c r="T83" s="256">
        <v>9</v>
      </c>
      <c r="U83" s="256">
        <v>1</v>
      </c>
      <c r="V83" s="514" t="s">
        <v>1047</v>
      </c>
      <c r="W83" s="1035"/>
      <c r="X83" s="1035"/>
      <c r="Y83" s="1035"/>
    </row>
    <row r="84" spans="1:25" s="1" customFormat="1" ht="15" customHeight="1" x14ac:dyDescent="0.15">
      <c r="A84" s="1354"/>
      <c r="B84" s="173" t="s">
        <v>112</v>
      </c>
      <c r="C84" s="683" t="s">
        <v>941</v>
      </c>
      <c r="D84" s="174">
        <v>225</v>
      </c>
      <c r="E84" s="174"/>
      <c r="F84" s="1301"/>
      <c r="G84" s="1301"/>
      <c r="H84" s="683" t="s">
        <v>971</v>
      </c>
      <c r="I84" s="1301"/>
      <c r="J84" s="1285" t="s">
        <v>1052</v>
      </c>
      <c r="K84" s="1286"/>
      <c r="L84" s="1286"/>
      <c r="M84" s="1286"/>
      <c r="N84" s="1286"/>
      <c r="O84" s="1286"/>
      <c r="P84" s="1286"/>
      <c r="Q84" s="1286"/>
      <c r="R84" s="1286"/>
      <c r="S84" s="1286"/>
      <c r="T84" s="1286"/>
      <c r="U84" s="1287"/>
      <c r="V84" s="177" t="s">
        <v>1047</v>
      </c>
      <c r="W84" s="1035"/>
      <c r="X84" s="1035"/>
      <c r="Y84" s="1035"/>
    </row>
    <row r="85" spans="1:25" s="1" customFormat="1" ht="15" customHeight="1" x14ac:dyDescent="0.15">
      <c r="A85" s="1354"/>
      <c r="B85" s="152" t="s">
        <v>174</v>
      </c>
      <c r="C85" s="684"/>
      <c r="D85" s="515">
        <v>567</v>
      </c>
      <c r="E85" s="515"/>
      <c r="F85" s="1291"/>
      <c r="G85" s="1292"/>
      <c r="H85" s="1292"/>
      <c r="I85" s="1292"/>
      <c r="J85" s="516">
        <v>1</v>
      </c>
      <c r="K85" s="516">
        <v>1</v>
      </c>
      <c r="L85" s="516">
        <v>0</v>
      </c>
      <c r="M85" s="516">
        <v>0</v>
      </c>
      <c r="N85" s="516">
        <v>8</v>
      </c>
      <c r="O85" s="516">
        <v>0</v>
      </c>
      <c r="P85" s="516">
        <v>0</v>
      </c>
      <c r="Q85" s="516">
        <v>0</v>
      </c>
      <c r="R85" s="516">
        <v>0</v>
      </c>
      <c r="S85" s="516">
        <v>0</v>
      </c>
      <c r="T85" s="516">
        <v>9</v>
      </c>
      <c r="U85" s="516">
        <v>1</v>
      </c>
      <c r="V85" s="290"/>
      <c r="W85" s="1035"/>
      <c r="X85" s="1035"/>
      <c r="Y85" s="1035"/>
    </row>
    <row r="86" spans="1:25" s="1" customFormat="1" ht="15" customHeight="1" x14ac:dyDescent="0.15">
      <c r="A86" s="1344" t="s">
        <v>478</v>
      </c>
      <c r="B86" s="1345"/>
      <c r="C86" s="692"/>
      <c r="D86" s="504">
        <v>73821</v>
      </c>
      <c r="E86" s="504"/>
      <c r="F86" s="1348"/>
      <c r="G86" s="1349"/>
      <c r="H86" s="1349"/>
      <c r="I86" s="1350"/>
      <c r="J86" s="504">
        <v>107</v>
      </c>
      <c r="K86" s="504">
        <v>90</v>
      </c>
      <c r="L86" s="504">
        <v>31</v>
      </c>
      <c r="M86" s="504">
        <v>2</v>
      </c>
      <c r="N86" s="504">
        <v>317.57</v>
      </c>
      <c r="O86" s="504">
        <v>208.58</v>
      </c>
      <c r="P86" s="504">
        <v>60.74</v>
      </c>
      <c r="Q86" s="504">
        <v>6.4</v>
      </c>
      <c r="R86" s="504">
        <v>68</v>
      </c>
      <c r="S86" s="504">
        <v>28.400000000000002</v>
      </c>
      <c r="T86" s="504">
        <v>584.31000000000017</v>
      </c>
      <c r="U86" s="504">
        <v>335.38</v>
      </c>
      <c r="V86" s="360"/>
      <c r="W86" s="1035"/>
      <c r="X86" s="1035"/>
      <c r="Y86" s="1035"/>
    </row>
    <row r="87" spans="1:25" s="1" customFormat="1" ht="15" customHeight="1" x14ac:dyDescent="0.15">
      <c r="A87" s="1346" t="s">
        <v>480</v>
      </c>
      <c r="B87" s="1347"/>
      <c r="C87" s="684"/>
      <c r="D87" s="266">
        <v>92014</v>
      </c>
      <c r="E87" s="266"/>
      <c r="F87" s="1351"/>
      <c r="G87" s="1352"/>
      <c r="H87" s="1352"/>
      <c r="I87" s="1353"/>
      <c r="J87" s="266">
        <v>148</v>
      </c>
      <c r="K87" s="266">
        <v>120</v>
      </c>
      <c r="L87" s="266">
        <v>31</v>
      </c>
      <c r="M87" s="266">
        <v>2</v>
      </c>
      <c r="N87" s="266">
        <v>374.07</v>
      </c>
      <c r="O87" s="266">
        <v>241.98000000000002</v>
      </c>
      <c r="P87" s="266">
        <v>60.74</v>
      </c>
      <c r="Q87" s="266">
        <v>6.4</v>
      </c>
      <c r="R87" s="266">
        <v>68</v>
      </c>
      <c r="S87" s="266">
        <v>28.400000000000002</v>
      </c>
      <c r="T87" s="515">
        <v>681.81000000000017</v>
      </c>
      <c r="U87" s="515">
        <v>398.78</v>
      </c>
      <c r="V87" s="290"/>
      <c r="W87" s="1035"/>
      <c r="X87" s="1035"/>
      <c r="Y87" s="1035"/>
    </row>
    <row r="88" spans="1:25" s="1" customFormat="1" ht="15" customHeight="1" x14ac:dyDescent="0.15">
      <c r="A88" s="505" t="s">
        <v>31</v>
      </c>
      <c r="B88" s="506" t="s">
        <v>4</v>
      </c>
      <c r="C88" s="694" t="s">
        <v>941</v>
      </c>
      <c r="D88" s="507">
        <v>3628</v>
      </c>
      <c r="E88" s="507"/>
      <c r="F88" s="506" t="s">
        <v>1048</v>
      </c>
      <c r="G88" s="506" t="s">
        <v>232</v>
      </c>
      <c r="H88" s="694" t="s">
        <v>234</v>
      </c>
      <c r="I88" s="506" t="s">
        <v>236</v>
      </c>
      <c r="J88" s="508">
        <v>4</v>
      </c>
      <c r="K88" s="508">
        <v>2</v>
      </c>
      <c r="L88" s="508"/>
      <c r="M88" s="508"/>
      <c r="N88" s="508">
        <v>2</v>
      </c>
      <c r="O88" s="508"/>
      <c r="P88" s="508">
        <v>7</v>
      </c>
      <c r="Q88" s="508">
        <v>2</v>
      </c>
      <c r="R88" s="508"/>
      <c r="S88" s="508"/>
      <c r="T88" s="554">
        <v>13</v>
      </c>
      <c r="U88" s="554">
        <v>4</v>
      </c>
      <c r="V88" s="359" t="s">
        <v>1049</v>
      </c>
      <c r="W88" s="1035"/>
      <c r="X88" s="1035"/>
      <c r="Y88" s="1035"/>
    </row>
    <row r="89" spans="1:25" s="1" customFormat="1" ht="15" customHeight="1" thickBot="1" x14ac:dyDescent="0.2">
      <c r="A89" s="517" t="s">
        <v>31</v>
      </c>
      <c r="B89" s="296" t="s">
        <v>5</v>
      </c>
      <c r="C89" s="695" t="s">
        <v>941</v>
      </c>
      <c r="D89" s="518">
        <v>466</v>
      </c>
      <c r="E89" s="518"/>
      <c r="F89" s="296" t="s">
        <v>1050</v>
      </c>
      <c r="G89" s="296" t="s">
        <v>232</v>
      </c>
      <c r="H89" s="695" t="s">
        <v>948</v>
      </c>
      <c r="I89" s="296" t="s">
        <v>236</v>
      </c>
      <c r="J89" s="519"/>
      <c r="K89" s="519"/>
      <c r="L89" s="519">
        <v>2</v>
      </c>
      <c r="M89" s="519"/>
      <c r="N89" s="519"/>
      <c r="O89" s="519"/>
      <c r="P89" s="519"/>
      <c r="Q89" s="519"/>
      <c r="R89" s="519"/>
      <c r="S89" s="519"/>
      <c r="T89" s="549">
        <v>2</v>
      </c>
      <c r="U89" s="549"/>
      <c r="V89" s="520" t="s">
        <v>1051</v>
      </c>
      <c r="W89" s="1035"/>
      <c r="X89" s="1035"/>
      <c r="Y89" s="1035"/>
    </row>
    <row r="90" spans="1:25" ht="15" customHeight="1" x14ac:dyDescent="0.15">
      <c r="A90" s="1340"/>
      <c r="B90" s="1340"/>
      <c r="C90" s="1340"/>
      <c r="D90" s="1340"/>
      <c r="E90" s="1340"/>
      <c r="F90" s="1340"/>
      <c r="G90" s="1340"/>
      <c r="H90" s="1340"/>
      <c r="I90" s="1340"/>
      <c r="J90" s="1340"/>
      <c r="K90" s="1340"/>
      <c r="L90" s="1340"/>
      <c r="M90" s="1340"/>
      <c r="N90" s="1340"/>
      <c r="O90" s="1340"/>
      <c r="P90" s="1340"/>
      <c r="Q90" s="1340"/>
      <c r="R90" s="1340"/>
      <c r="S90" s="1340"/>
      <c r="T90" s="1340"/>
      <c r="U90" s="1340"/>
      <c r="V90" s="1340"/>
    </row>
  </sheetData>
  <mergeCells count="80">
    <mergeCell ref="A90:V90"/>
    <mergeCell ref="A79:A82"/>
    <mergeCell ref="F85:I85"/>
    <mergeCell ref="A86:B86"/>
    <mergeCell ref="A87:B87"/>
    <mergeCell ref="F86:I86"/>
    <mergeCell ref="F87:I87"/>
    <mergeCell ref="A83:A85"/>
    <mergeCell ref="F82:I82"/>
    <mergeCell ref="F79:F81"/>
    <mergeCell ref="G79:G81"/>
    <mergeCell ref="H79:H81"/>
    <mergeCell ref="I79:I81"/>
    <mergeCell ref="F83:F84"/>
    <mergeCell ref="G83:G84"/>
    <mergeCell ref="I83:I84"/>
    <mergeCell ref="A1:A3"/>
    <mergeCell ref="F1:I1"/>
    <mergeCell ref="J1:U1"/>
    <mergeCell ref="N2:O2"/>
    <mergeCell ref="R2:S2"/>
    <mergeCell ref="D2:D3"/>
    <mergeCell ref="C2:C3"/>
    <mergeCell ref="P2:Q2"/>
    <mergeCell ref="V1:V3"/>
    <mergeCell ref="B1:B3"/>
    <mergeCell ref="C1:D1"/>
    <mergeCell ref="F2:F3"/>
    <mergeCell ref="G2:H3"/>
    <mergeCell ref="I2:I3"/>
    <mergeCell ref="J2:K2"/>
    <mergeCell ref="L2:M2"/>
    <mergeCell ref="T2:U2"/>
    <mergeCell ref="A5:A14"/>
    <mergeCell ref="F14:I14"/>
    <mergeCell ref="F21:I21"/>
    <mergeCell ref="F32:I32"/>
    <mergeCell ref="F26:I26"/>
    <mergeCell ref="A15:A21"/>
    <mergeCell ref="A22:A26"/>
    <mergeCell ref="A29:A32"/>
    <mergeCell ref="F22:F25"/>
    <mergeCell ref="G22:G25"/>
    <mergeCell ref="H22:H25"/>
    <mergeCell ref="I22:I25"/>
    <mergeCell ref="F29:F31"/>
    <mergeCell ref="G29:G31"/>
    <mergeCell ref="H29:H31"/>
    <mergeCell ref="I29:I31"/>
    <mergeCell ref="F57:F62"/>
    <mergeCell ref="F67:I67"/>
    <mergeCell ref="F70:I70"/>
    <mergeCell ref="F56:I56"/>
    <mergeCell ref="A64:A67"/>
    <mergeCell ref="A68:A70"/>
    <mergeCell ref="A49:A56"/>
    <mergeCell ref="A57:A63"/>
    <mergeCell ref="G58:G62"/>
    <mergeCell ref="H57:H62"/>
    <mergeCell ref="I57:I62"/>
    <mergeCell ref="F68:F69"/>
    <mergeCell ref="G68:G69"/>
    <mergeCell ref="H68:H69"/>
    <mergeCell ref="I68:I69"/>
    <mergeCell ref="J84:U84"/>
    <mergeCell ref="A36:A39"/>
    <mergeCell ref="A44:A48"/>
    <mergeCell ref="F63:I63"/>
    <mergeCell ref="F39:I39"/>
    <mergeCell ref="F48:I48"/>
    <mergeCell ref="A40:A43"/>
    <mergeCell ref="F43:I43"/>
    <mergeCell ref="F36:F38"/>
    <mergeCell ref="G36:G38"/>
    <mergeCell ref="H36:H38"/>
    <mergeCell ref="I36:I38"/>
    <mergeCell ref="F40:F42"/>
    <mergeCell ref="G40:G42"/>
    <mergeCell ref="H40:H42"/>
    <mergeCell ref="I40:I42"/>
  </mergeCells>
  <phoneticPr fontId="2"/>
  <dataValidations count="1">
    <dataValidation allowBlank="1" showInputMessage="1" showErrorMessage="1" sqref="V1:V2 V4:V32 V34:V89" xr:uid="{00000000-0002-0000-0400-000000000000}"/>
  </dataValidations>
  <printOptions horizontalCentered="1" verticalCentered="1"/>
  <pageMargins left="0.51181102362204722" right="0.23622047244094491" top="0.39370078740157483" bottom="0" header="0.19685039370078741" footer="0"/>
  <pageSetup paperSize="9" scale="64" orientation="portrait" r:id="rId1"/>
  <headerFooter>
    <oddHeader>&amp;C&amp;"ＭＳ Ｐゴシック,太字"&amp;16&amp;A&amp;R&amp;9
公共図書館調査（２０２５年度）</oddHeader>
    <oddFooter>&amp;C--3--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1"/>
    <pageSetUpPr fitToPage="1"/>
  </sheetPr>
  <dimension ref="A1:X93"/>
  <sheetViews>
    <sheetView zoomScale="90" zoomScaleNormal="90" zoomScaleSheetLayoutView="85" workbookViewId="0">
      <selection activeCell="A4" sqref="A4:A13"/>
    </sheetView>
  </sheetViews>
  <sheetFormatPr defaultRowHeight="13.5" x14ac:dyDescent="0.15"/>
  <cols>
    <col min="1" max="1" width="8.75" customWidth="1"/>
    <col min="2" max="2" width="5.75" customWidth="1"/>
    <col min="3" max="3" width="8.375" style="17" customWidth="1"/>
    <col min="4" max="4" width="7.75" style="17" customWidth="1"/>
    <col min="5" max="5" width="7" style="17" customWidth="1"/>
    <col min="6" max="6" width="6.875" style="17" customWidth="1"/>
    <col min="7" max="7" width="6.75" style="17" bestFit="1" customWidth="1"/>
    <col min="8" max="8" width="7.375" style="17" customWidth="1"/>
    <col min="9" max="9" width="6.25" style="17" customWidth="1"/>
    <col min="10" max="10" width="6.75" style="17" bestFit="1" customWidth="1"/>
    <col min="11" max="11" width="7.5" style="17" customWidth="1"/>
    <col min="12" max="12" width="7.125" style="17" customWidth="1"/>
    <col min="13" max="13" width="7.375" style="17" customWidth="1"/>
    <col min="14" max="14" width="7" style="17" customWidth="1"/>
    <col min="15" max="15" width="6.875" style="17" customWidth="1"/>
    <col min="16" max="16" width="6.75" style="17" bestFit="1" customWidth="1"/>
    <col min="17" max="17" width="7.375" style="17" customWidth="1"/>
    <col min="18" max="18" width="6.25" style="17" customWidth="1"/>
    <col min="19" max="19" width="8.125" style="17" bestFit="1" customWidth="1"/>
    <col min="20" max="20" width="7.375" style="17" customWidth="1"/>
    <col min="21" max="21" width="7.125" style="17" customWidth="1"/>
    <col min="22" max="22" width="7.75" style="17" customWidth="1"/>
    <col min="23" max="23" width="9.125" style="928" bestFit="1" customWidth="1"/>
  </cols>
  <sheetData>
    <row r="1" spans="1:23" ht="14.25" customHeight="1" x14ac:dyDescent="0.15">
      <c r="A1" s="1388" t="s">
        <v>96</v>
      </c>
      <c r="B1" s="1131" t="s">
        <v>181</v>
      </c>
      <c r="C1" s="1398">
        <v>2025</v>
      </c>
      <c r="D1" s="1399"/>
      <c r="E1" s="1402">
        <v>2025</v>
      </c>
      <c r="F1" s="1402"/>
      <c r="G1" s="1402"/>
      <c r="H1" s="1402"/>
      <c r="I1" s="1402"/>
      <c r="J1" s="1402"/>
      <c r="K1" s="1402"/>
      <c r="L1" s="1402"/>
      <c r="M1" s="1402"/>
      <c r="N1" s="1400">
        <v>2023</v>
      </c>
      <c r="O1" s="1400"/>
      <c r="P1" s="1400"/>
      <c r="Q1" s="1400"/>
      <c r="R1" s="1400"/>
      <c r="S1" s="1400"/>
      <c r="T1" s="1400"/>
      <c r="U1" s="1400"/>
      <c r="V1" s="1401"/>
      <c r="W1" s="1057"/>
    </row>
    <row r="2" spans="1:23" ht="51.75" customHeight="1" thickBot="1" x14ac:dyDescent="0.2">
      <c r="A2" s="1389"/>
      <c r="B2" s="1132"/>
      <c r="C2" s="185" t="s">
        <v>103</v>
      </c>
      <c r="D2" s="186" t="s">
        <v>104</v>
      </c>
      <c r="E2" s="185" t="s">
        <v>72</v>
      </c>
      <c r="F2" s="185" t="s">
        <v>79</v>
      </c>
      <c r="G2" s="185" t="s">
        <v>105</v>
      </c>
      <c r="H2" s="185" t="s">
        <v>86</v>
      </c>
      <c r="I2" s="185" t="s">
        <v>73</v>
      </c>
      <c r="J2" s="185" t="s">
        <v>106</v>
      </c>
      <c r="K2" s="185" t="s">
        <v>74</v>
      </c>
      <c r="L2" s="185" t="s">
        <v>77</v>
      </c>
      <c r="M2" s="185" t="s">
        <v>172</v>
      </c>
      <c r="N2" s="185" t="s">
        <v>72</v>
      </c>
      <c r="O2" s="185" t="s">
        <v>79</v>
      </c>
      <c r="P2" s="185" t="s">
        <v>105</v>
      </c>
      <c r="Q2" s="185" t="s">
        <v>87</v>
      </c>
      <c r="R2" s="185" t="s">
        <v>170</v>
      </c>
      <c r="S2" s="185" t="s">
        <v>106</v>
      </c>
      <c r="T2" s="185" t="s">
        <v>74</v>
      </c>
      <c r="U2" s="185" t="s">
        <v>77</v>
      </c>
      <c r="V2" s="405" t="s">
        <v>173</v>
      </c>
      <c r="W2"/>
    </row>
    <row r="3" spans="1:23" s="1" customFormat="1" ht="15.75" customHeight="1" x14ac:dyDescent="0.15">
      <c r="A3" s="166" t="s">
        <v>39</v>
      </c>
      <c r="B3" s="210" t="s">
        <v>6</v>
      </c>
      <c r="C3" s="211">
        <v>1651748</v>
      </c>
      <c r="D3" s="211">
        <v>461</v>
      </c>
      <c r="E3" s="211">
        <v>64650</v>
      </c>
      <c r="F3" s="211">
        <v>9600</v>
      </c>
      <c r="G3" s="211">
        <v>750</v>
      </c>
      <c r="H3" s="211">
        <v>0</v>
      </c>
      <c r="I3" s="209" t="s">
        <v>800</v>
      </c>
      <c r="J3" s="211">
        <v>4442</v>
      </c>
      <c r="K3" s="211">
        <v>79442</v>
      </c>
      <c r="L3" s="211">
        <v>0</v>
      </c>
      <c r="M3" s="399">
        <v>43.281368667998201</v>
      </c>
      <c r="N3" s="209">
        <v>65102</v>
      </c>
      <c r="O3" s="209">
        <v>9898</v>
      </c>
      <c r="P3" s="209">
        <v>741</v>
      </c>
      <c r="Q3" s="209">
        <v>0</v>
      </c>
      <c r="R3" s="209" t="s">
        <v>800</v>
      </c>
      <c r="S3" s="209">
        <v>3863</v>
      </c>
      <c r="T3" s="209">
        <v>79604</v>
      </c>
      <c r="U3" s="209">
        <v>0</v>
      </c>
      <c r="V3" s="406">
        <v>43.003038692686879</v>
      </c>
      <c r="W3" s="929"/>
    </row>
    <row r="4" spans="1:23" s="1" customFormat="1" ht="15.75" customHeight="1" x14ac:dyDescent="0.15">
      <c r="A4" s="1311" t="s">
        <v>40</v>
      </c>
      <c r="B4" s="96" t="s">
        <v>10</v>
      </c>
      <c r="C4" s="113">
        <v>1343161</v>
      </c>
      <c r="D4" s="113">
        <v>418</v>
      </c>
      <c r="E4" s="114">
        <v>74540</v>
      </c>
      <c r="F4" s="114">
        <v>17900</v>
      </c>
      <c r="G4" s="114">
        <v>8100</v>
      </c>
      <c r="H4" s="114">
        <v>14274</v>
      </c>
      <c r="I4" s="114">
        <v>3912</v>
      </c>
      <c r="J4" s="114">
        <v>2327</v>
      </c>
      <c r="K4" s="114">
        <v>121053</v>
      </c>
      <c r="L4" s="114">
        <v>0</v>
      </c>
      <c r="M4" s="1403"/>
      <c r="N4" s="114">
        <v>76133</v>
      </c>
      <c r="O4" s="114">
        <v>20782</v>
      </c>
      <c r="P4" s="114">
        <v>8163</v>
      </c>
      <c r="Q4" s="114">
        <v>13622</v>
      </c>
      <c r="R4" s="114" t="s">
        <v>85</v>
      </c>
      <c r="S4" s="113">
        <v>2338</v>
      </c>
      <c r="T4" s="114">
        <v>121038</v>
      </c>
      <c r="U4" s="114">
        <v>0</v>
      </c>
      <c r="V4" s="1378"/>
      <c r="W4" s="958"/>
    </row>
    <row r="5" spans="1:23" s="1" customFormat="1" ht="15.75" customHeight="1" x14ac:dyDescent="0.15">
      <c r="A5" s="1309"/>
      <c r="B5" s="187" t="s">
        <v>13</v>
      </c>
      <c r="C5" s="188">
        <v>199143</v>
      </c>
      <c r="D5" s="188">
        <v>332</v>
      </c>
      <c r="E5" s="1406" t="s">
        <v>924</v>
      </c>
      <c r="F5" s="1363" t="s">
        <v>924</v>
      </c>
      <c r="G5" s="1363" t="s">
        <v>924</v>
      </c>
      <c r="H5" s="1363" t="s">
        <v>23</v>
      </c>
      <c r="I5" s="1363" t="s">
        <v>23</v>
      </c>
      <c r="J5" s="1363" t="s">
        <v>924</v>
      </c>
      <c r="K5" s="1406" t="s">
        <v>924</v>
      </c>
      <c r="L5" s="1363" t="s">
        <v>924</v>
      </c>
      <c r="M5" s="1404"/>
      <c r="N5" s="1363" t="s">
        <v>924</v>
      </c>
      <c r="O5" s="1363" t="s">
        <v>924</v>
      </c>
      <c r="P5" s="1363" t="s">
        <v>924</v>
      </c>
      <c r="Q5" s="1363" t="s">
        <v>23</v>
      </c>
      <c r="R5" s="1363" t="s">
        <v>23</v>
      </c>
      <c r="S5" s="1407" t="s">
        <v>924</v>
      </c>
      <c r="T5" s="1363" t="s">
        <v>924</v>
      </c>
      <c r="U5" s="1363" t="s">
        <v>924</v>
      </c>
      <c r="V5" s="1379"/>
      <c r="W5" s="958"/>
    </row>
    <row r="6" spans="1:23" s="1" customFormat="1" ht="15.75" customHeight="1" x14ac:dyDescent="0.15">
      <c r="A6" s="1309"/>
      <c r="B6" s="97" t="s">
        <v>14</v>
      </c>
      <c r="C6" s="115">
        <v>73404</v>
      </c>
      <c r="D6" s="115">
        <v>132</v>
      </c>
      <c r="E6" s="1255"/>
      <c r="F6" s="1255"/>
      <c r="G6" s="1255"/>
      <c r="H6" s="1255"/>
      <c r="I6" s="1255"/>
      <c r="J6" s="1255"/>
      <c r="K6" s="1255"/>
      <c r="L6" s="1255"/>
      <c r="M6" s="1404"/>
      <c r="N6" s="1255"/>
      <c r="O6" s="1255"/>
      <c r="P6" s="1255"/>
      <c r="Q6" s="1255"/>
      <c r="R6" s="1255"/>
      <c r="S6" s="1255"/>
      <c r="T6" s="1255"/>
      <c r="U6" s="1255"/>
      <c r="V6" s="1379"/>
      <c r="W6" s="958"/>
    </row>
    <row r="7" spans="1:23" s="1" customFormat="1" ht="15.75" customHeight="1" x14ac:dyDescent="0.15">
      <c r="A7" s="1309"/>
      <c r="B7" s="97" t="s">
        <v>11</v>
      </c>
      <c r="C7" s="116">
        <v>13885</v>
      </c>
      <c r="D7" s="115">
        <v>29</v>
      </c>
      <c r="E7" s="1255"/>
      <c r="F7" s="1255"/>
      <c r="G7" s="1255"/>
      <c r="H7" s="1255"/>
      <c r="I7" s="1255"/>
      <c r="J7" s="1255"/>
      <c r="K7" s="1255"/>
      <c r="L7" s="1255"/>
      <c r="M7" s="1404"/>
      <c r="N7" s="1255"/>
      <c r="O7" s="1255"/>
      <c r="P7" s="1255"/>
      <c r="Q7" s="1255"/>
      <c r="R7" s="1255"/>
      <c r="S7" s="1255"/>
      <c r="T7" s="1255"/>
      <c r="U7" s="1255"/>
      <c r="V7" s="1379"/>
      <c r="W7" s="958"/>
    </row>
    <row r="8" spans="1:23" s="1" customFormat="1" ht="15.75" customHeight="1" x14ac:dyDescent="0.15">
      <c r="A8" s="1309"/>
      <c r="B8" s="97" t="s">
        <v>12</v>
      </c>
      <c r="C8" s="115">
        <v>26037</v>
      </c>
      <c r="D8" s="116">
        <v>42</v>
      </c>
      <c r="E8" s="1255"/>
      <c r="F8" s="1255"/>
      <c r="G8" s="1255"/>
      <c r="H8" s="1255"/>
      <c r="I8" s="1255"/>
      <c r="J8" s="1255"/>
      <c r="K8" s="1255"/>
      <c r="L8" s="1255"/>
      <c r="M8" s="1404"/>
      <c r="N8" s="1255"/>
      <c r="O8" s="1255"/>
      <c r="P8" s="1255"/>
      <c r="Q8" s="1255"/>
      <c r="R8" s="1255"/>
      <c r="S8" s="1255"/>
      <c r="T8" s="1255"/>
      <c r="U8" s="1255"/>
      <c r="V8" s="1379"/>
      <c r="W8" s="958"/>
    </row>
    <row r="9" spans="1:23" s="1" customFormat="1" ht="15.75" customHeight="1" x14ac:dyDescent="0.15">
      <c r="A9" s="1309"/>
      <c r="B9" s="97" t="s">
        <v>215</v>
      </c>
      <c r="C9" s="115">
        <v>24294</v>
      </c>
      <c r="D9" s="115">
        <v>61</v>
      </c>
      <c r="E9" s="1255"/>
      <c r="F9" s="1255"/>
      <c r="G9" s="1255"/>
      <c r="H9" s="1255"/>
      <c r="I9" s="1255"/>
      <c r="J9" s="1255"/>
      <c r="K9" s="1255"/>
      <c r="L9" s="1255"/>
      <c r="M9" s="1404"/>
      <c r="N9" s="1255"/>
      <c r="O9" s="1255"/>
      <c r="P9" s="1255"/>
      <c r="Q9" s="1255"/>
      <c r="R9" s="1255"/>
      <c r="S9" s="1255"/>
      <c r="T9" s="1255"/>
      <c r="U9" s="1255"/>
      <c r="V9" s="1379"/>
      <c r="W9" s="958"/>
    </row>
    <row r="10" spans="1:23" s="1" customFormat="1" ht="15.75" customHeight="1" x14ac:dyDescent="0.15">
      <c r="A10" s="1309"/>
      <c r="B10" s="97" t="s">
        <v>214</v>
      </c>
      <c r="C10" s="115">
        <v>36461</v>
      </c>
      <c r="D10" s="115">
        <v>55</v>
      </c>
      <c r="E10" s="1255"/>
      <c r="F10" s="1255"/>
      <c r="G10" s="1255"/>
      <c r="H10" s="1255"/>
      <c r="I10" s="1255"/>
      <c r="J10" s="1255"/>
      <c r="K10" s="1255"/>
      <c r="L10" s="1255"/>
      <c r="M10" s="1404"/>
      <c r="N10" s="1255"/>
      <c r="O10" s="1255"/>
      <c r="P10" s="1255"/>
      <c r="Q10" s="1255"/>
      <c r="R10" s="1255"/>
      <c r="S10" s="1255"/>
      <c r="T10" s="1255"/>
      <c r="U10" s="1255"/>
      <c r="V10" s="1379"/>
      <c r="W10" s="958"/>
    </row>
    <row r="11" spans="1:23" s="1" customFormat="1" ht="15.75" customHeight="1" x14ac:dyDescent="0.15">
      <c r="A11" s="1309"/>
      <c r="B11" s="97" t="s">
        <v>216</v>
      </c>
      <c r="C11" s="115">
        <v>32900</v>
      </c>
      <c r="D11" s="115">
        <v>64</v>
      </c>
      <c r="E11" s="1255"/>
      <c r="F11" s="1255"/>
      <c r="G11" s="1255"/>
      <c r="H11" s="1255"/>
      <c r="I11" s="1255"/>
      <c r="J11" s="1255"/>
      <c r="K11" s="1255"/>
      <c r="L11" s="1255"/>
      <c r="M11" s="1404"/>
      <c r="N11" s="1255"/>
      <c r="O11" s="1255"/>
      <c r="P11" s="1255"/>
      <c r="Q11" s="1255"/>
      <c r="R11" s="1255"/>
      <c r="S11" s="1255"/>
      <c r="T11" s="1255"/>
      <c r="U11" s="1255"/>
      <c r="V11" s="1379"/>
      <c r="W11" s="958"/>
    </row>
    <row r="12" spans="1:23" s="1" customFormat="1" ht="15.75" customHeight="1" x14ac:dyDescent="0.15">
      <c r="A12" s="1309"/>
      <c r="B12" s="196" t="s">
        <v>219</v>
      </c>
      <c r="C12" s="197">
        <v>53789</v>
      </c>
      <c r="D12" s="197">
        <v>72</v>
      </c>
      <c r="E12" s="1256"/>
      <c r="F12" s="1256"/>
      <c r="G12" s="1256"/>
      <c r="H12" s="1256"/>
      <c r="I12" s="1256"/>
      <c r="J12" s="1256"/>
      <c r="K12" s="1256"/>
      <c r="L12" s="1256"/>
      <c r="M12" s="1405"/>
      <c r="N12" s="1256"/>
      <c r="O12" s="1256"/>
      <c r="P12" s="1256"/>
      <c r="Q12" s="1256"/>
      <c r="R12" s="1256"/>
      <c r="S12" s="1256"/>
      <c r="T12" s="1256"/>
      <c r="U12" s="1256"/>
      <c r="V12" s="1380"/>
      <c r="W12" s="958"/>
    </row>
    <row r="13" spans="1:23" s="1" customFormat="1" ht="15.75" customHeight="1" x14ac:dyDescent="0.15">
      <c r="A13" s="1312"/>
      <c r="B13" s="163" t="s">
        <v>174</v>
      </c>
      <c r="C13" s="34">
        <v>1803074</v>
      </c>
      <c r="D13" s="34">
        <v>1205</v>
      </c>
      <c r="E13" s="34">
        <v>74540</v>
      </c>
      <c r="F13" s="34">
        <v>17900</v>
      </c>
      <c r="G13" s="34">
        <v>8100</v>
      </c>
      <c r="H13" s="34">
        <v>14274</v>
      </c>
      <c r="I13" s="34">
        <v>3912</v>
      </c>
      <c r="J13" s="34">
        <v>2327</v>
      </c>
      <c r="K13" s="34">
        <v>121053</v>
      </c>
      <c r="L13" s="34">
        <v>0</v>
      </c>
      <c r="M13" s="400">
        <v>174.00422602021015</v>
      </c>
      <c r="N13" s="34">
        <v>76133</v>
      </c>
      <c r="O13" s="34">
        <v>20782</v>
      </c>
      <c r="P13" s="34">
        <v>8163</v>
      </c>
      <c r="Q13" s="34">
        <v>13622</v>
      </c>
      <c r="R13" s="34">
        <v>0</v>
      </c>
      <c r="S13" s="34">
        <v>2338</v>
      </c>
      <c r="T13" s="34">
        <v>121038</v>
      </c>
      <c r="U13" s="34">
        <v>0</v>
      </c>
      <c r="V13" s="407">
        <v>173.24033772691294</v>
      </c>
      <c r="W13" s="958"/>
    </row>
    <row r="14" spans="1:23" s="1" customFormat="1" ht="15.75" customHeight="1" x14ac:dyDescent="0.15">
      <c r="A14" s="1288" t="s">
        <v>41</v>
      </c>
      <c r="B14" s="190" t="s">
        <v>204</v>
      </c>
      <c r="C14" s="191">
        <v>583013</v>
      </c>
      <c r="D14" s="191">
        <v>145</v>
      </c>
      <c r="E14" s="192">
        <v>72753</v>
      </c>
      <c r="F14" s="192">
        <v>7283</v>
      </c>
      <c r="G14" s="192">
        <v>300</v>
      </c>
      <c r="H14" s="192">
        <v>3100</v>
      </c>
      <c r="I14" s="192" t="s">
        <v>519</v>
      </c>
      <c r="J14" s="192">
        <v>0</v>
      </c>
      <c r="K14" s="192">
        <v>83436</v>
      </c>
      <c r="L14" s="192">
        <v>0</v>
      </c>
      <c r="M14" s="1368"/>
      <c r="N14" s="192">
        <v>70382</v>
      </c>
      <c r="O14" s="192">
        <v>6991</v>
      </c>
      <c r="P14" s="192">
        <v>2003</v>
      </c>
      <c r="Q14" s="192">
        <v>2957</v>
      </c>
      <c r="R14" s="192" t="s">
        <v>519</v>
      </c>
      <c r="S14" s="192">
        <v>0</v>
      </c>
      <c r="T14" s="192">
        <v>82333</v>
      </c>
      <c r="U14" s="192">
        <v>0</v>
      </c>
      <c r="V14" s="1374"/>
      <c r="W14" s="958"/>
    </row>
    <row r="15" spans="1:23" s="1" customFormat="1" ht="15.75" customHeight="1" x14ac:dyDescent="0.15">
      <c r="A15" s="1289"/>
      <c r="B15" s="99" t="s">
        <v>149</v>
      </c>
      <c r="C15" s="117">
        <v>137065</v>
      </c>
      <c r="D15" s="117">
        <v>72</v>
      </c>
      <c r="E15" s="1367" t="s">
        <v>519</v>
      </c>
      <c r="F15" s="1367" t="s">
        <v>519</v>
      </c>
      <c r="G15" s="1367" t="s">
        <v>519</v>
      </c>
      <c r="H15" s="1367" t="s">
        <v>23</v>
      </c>
      <c r="I15" s="1367" t="s">
        <v>23</v>
      </c>
      <c r="J15" s="1367" t="s">
        <v>519</v>
      </c>
      <c r="K15" s="1367" t="s">
        <v>924</v>
      </c>
      <c r="L15" s="1367" t="s">
        <v>519</v>
      </c>
      <c r="M15" s="1369"/>
      <c r="N15" s="1367" t="s">
        <v>519</v>
      </c>
      <c r="O15" s="1367" t="s">
        <v>519</v>
      </c>
      <c r="P15" s="1367" t="s">
        <v>519</v>
      </c>
      <c r="Q15" s="1367" t="s">
        <v>23</v>
      </c>
      <c r="R15" s="1367" t="s">
        <v>23</v>
      </c>
      <c r="S15" s="1367" t="s">
        <v>519</v>
      </c>
      <c r="T15" s="1367" t="s">
        <v>924</v>
      </c>
      <c r="U15" s="1367" t="s">
        <v>519</v>
      </c>
      <c r="V15" s="1387"/>
      <c r="W15" s="958"/>
    </row>
    <row r="16" spans="1:23" s="1" customFormat="1" ht="15.75" customHeight="1" x14ac:dyDescent="0.15">
      <c r="A16" s="1289"/>
      <c r="B16" s="99" t="s">
        <v>205</v>
      </c>
      <c r="C16" s="117">
        <v>241807</v>
      </c>
      <c r="D16" s="117">
        <v>72</v>
      </c>
      <c r="E16" s="1255"/>
      <c r="F16" s="1255"/>
      <c r="G16" s="1255"/>
      <c r="H16" s="1255"/>
      <c r="I16" s="1255"/>
      <c r="J16" s="1255"/>
      <c r="K16" s="1255"/>
      <c r="L16" s="1255"/>
      <c r="M16" s="1369"/>
      <c r="N16" s="1255"/>
      <c r="O16" s="1255"/>
      <c r="P16" s="1255"/>
      <c r="Q16" s="1255"/>
      <c r="R16" s="1255"/>
      <c r="S16" s="1255"/>
      <c r="T16" s="1255"/>
      <c r="U16" s="1255"/>
      <c r="V16" s="1387"/>
      <c r="W16" s="958"/>
    </row>
    <row r="17" spans="1:23" s="1" customFormat="1" ht="15.75" customHeight="1" x14ac:dyDescent="0.15">
      <c r="A17" s="1289"/>
      <c r="B17" s="99" t="s">
        <v>131</v>
      </c>
      <c r="C17" s="117">
        <v>161981</v>
      </c>
      <c r="D17" s="117">
        <v>64</v>
      </c>
      <c r="E17" s="1255"/>
      <c r="F17" s="1255"/>
      <c r="G17" s="1255"/>
      <c r="H17" s="1255"/>
      <c r="I17" s="1255"/>
      <c r="J17" s="1255"/>
      <c r="K17" s="1255"/>
      <c r="L17" s="1255"/>
      <c r="M17" s="1369"/>
      <c r="N17" s="1255"/>
      <c r="O17" s="1255"/>
      <c r="P17" s="1255"/>
      <c r="Q17" s="1255"/>
      <c r="R17" s="1255"/>
      <c r="S17" s="1255"/>
      <c r="T17" s="1255"/>
      <c r="U17" s="1255"/>
      <c r="V17" s="1387"/>
      <c r="W17" s="958"/>
    </row>
    <row r="18" spans="1:23" s="1" customFormat="1" ht="15.75" customHeight="1" x14ac:dyDescent="0.15">
      <c r="A18" s="1289"/>
      <c r="B18" s="99" t="s">
        <v>175</v>
      </c>
      <c r="C18" s="117">
        <v>74651</v>
      </c>
      <c r="D18" s="117">
        <v>44</v>
      </c>
      <c r="E18" s="1255"/>
      <c r="F18" s="1255"/>
      <c r="G18" s="1255"/>
      <c r="H18" s="1255"/>
      <c r="I18" s="1255"/>
      <c r="J18" s="1255"/>
      <c r="K18" s="1255"/>
      <c r="L18" s="1255"/>
      <c r="M18" s="1369"/>
      <c r="N18" s="1255"/>
      <c r="O18" s="1255"/>
      <c r="P18" s="1255"/>
      <c r="Q18" s="1255"/>
      <c r="R18" s="1255"/>
      <c r="S18" s="1255"/>
      <c r="T18" s="1255"/>
      <c r="U18" s="1255"/>
      <c r="V18" s="1387"/>
      <c r="W18" s="958"/>
    </row>
    <row r="19" spans="1:23" s="1" customFormat="1" ht="15.75" customHeight="1" x14ac:dyDescent="0.15">
      <c r="A19" s="1289"/>
      <c r="B19" s="199" t="s">
        <v>176</v>
      </c>
      <c r="C19" s="200">
        <v>118913</v>
      </c>
      <c r="D19" s="200">
        <v>59</v>
      </c>
      <c r="E19" s="1256"/>
      <c r="F19" s="1256"/>
      <c r="G19" s="1256"/>
      <c r="H19" s="1256"/>
      <c r="I19" s="1256"/>
      <c r="J19" s="1256"/>
      <c r="K19" s="1256"/>
      <c r="L19" s="1256"/>
      <c r="M19" s="1370"/>
      <c r="N19" s="1256"/>
      <c r="O19" s="1256"/>
      <c r="P19" s="1256"/>
      <c r="Q19" s="1256"/>
      <c r="R19" s="1256"/>
      <c r="S19" s="1256"/>
      <c r="T19" s="1256"/>
      <c r="U19" s="1256"/>
      <c r="V19" s="1375"/>
      <c r="W19" s="958"/>
    </row>
    <row r="20" spans="1:23" s="1" customFormat="1" ht="15.75" customHeight="1" x14ac:dyDescent="0.15">
      <c r="A20" s="1290"/>
      <c r="B20" s="152" t="s">
        <v>174</v>
      </c>
      <c r="C20" s="5">
        <v>1317430</v>
      </c>
      <c r="D20" s="5">
        <v>456</v>
      </c>
      <c r="E20" s="5">
        <v>72753</v>
      </c>
      <c r="F20" s="5">
        <v>7283</v>
      </c>
      <c r="G20" s="5">
        <v>300</v>
      </c>
      <c r="H20" s="5">
        <v>3100</v>
      </c>
      <c r="I20" s="5">
        <v>0</v>
      </c>
      <c r="J20" s="5">
        <v>0</v>
      </c>
      <c r="K20" s="5">
        <v>83436</v>
      </c>
      <c r="L20" s="5">
        <v>0</v>
      </c>
      <c r="M20" s="401">
        <v>176.14795110519981</v>
      </c>
      <c r="N20" s="5">
        <v>70382</v>
      </c>
      <c r="O20" s="5">
        <v>6991</v>
      </c>
      <c r="P20" s="5">
        <v>2003</v>
      </c>
      <c r="Q20" s="5">
        <v>2957</v>
      </c>
      <c r="R20" s="5">
        <v>0</v>
      </c>
      <c r="S20" s="5">
        <v>0</v>
      </c>
      <c r="T20" s="5">
        <v>82333</v>
      </c>
      <c r="U20" s="5">
        <v>0</v>
      </c>
      <c r="V20" s="406">
        <v>172.99974365116387</v>
      </c>
      <c r="W20" s="958"/>
    </row>
    <row r="21" spans="1:23" s="1" customFormat="1" ht="15.75" customHeight="1" x14ac:dyDescent="0.15">
      <c r="A21" s="1311" t="s">
        <v>42</v>
      </c>
      <c r="B21" s="96" t="s">
        <v>63</v>
      </c>
      <c r="C21" s="113">
        <v>354089</v>
      </c>
      <c r="D21" s="113">
        <v>160</v>
      </c>
      <c r="E21" s="114">
        <v>18667</v>
      </c>
      <c r="F21" s="114">
        <v>3449</v>
      </c>
      <c r="G21" s="114">
        <v>771</v>
      </c>
      <c r="H21" s="114">
        <v>1495</v>
      </c>
      <c r="I21" s="114">
        <v>0</v>
      </c>
      <c r="J21" s="114">
        <v>618</v>
      </c>
      <c r="K21" s="114">
        <v>25000</v>
      </c>
      <c r="L21" s="114">
        <v>0</v>
      </c>
      <c r="M21" s="1384"/>
      <c r="N21" s="114">
        <v>14883</v>
      </c>
      <c r="O21" s="114">
        <v>3162</v>
      </c>
      <c r="P21" s="114">
        <v>651</v>
      </c>
      <c r="Q21" s="114">
        <v>1162</v>
      </c>
      <c r="R21" s="114">
        <v>0</v>
      </c>
      <c r="S21" s="114">
        <v>284</v>
      </c>
      <c r="T21" s="114">
        <v>20142</v>
      </c>
      <c r="U21" s="114">
        <v>0</v>
      </c>
      <c r="V21" s="1378"/>
      <c r="W21" s="958"/>
    </row>
    <row r="22" spans="1:23" s="1" customFormat="1" ht="15.75" customHeight="1" x14ac:dyDescent="0.15">
      <c r="A22" s="1309"/>
      <c r="B22" s="97" t="s">
        <v>17</v>
      </c>
      <c r="C22" s="115">
        <v>37866</v>
      </c>
      <c r="D22" s="115">
        <v>13</v>
      </c>
      <c r="E22" s="1363" t="s">
        <v>519</v>
      </c>
      <c r="F22" s="1363" t="s">
        <v>519</v>
      </c>
      <c r="G22" s="1363" t="s">
        <v>519</v>
      </c>
      <c r="H22" s="1363" t="s">
        <v>23</v>
      </c>
      <c r="I22" s="1363" t="s">
        <v>23</v>
      </c>
      <c r="J22" s="1363" t="s">
        <v>519</v>
      </c>
      <c r="K22" s="1363" t="s">
        <v>924</v>
      </c>
      <c r="L22" s="1363" t="s">
        <v>519</v>
      </c>
      <c r="M22" s="1385"/>
      <c r="N22" s="1363" t="s">
        <v>519</v>
      </c>
      <c r="O22" s="1363" t="s">
        <v>519</v>
      </c>
      <c r="P22" s="1363" t="s">
        <v>519</v>
      </c>
      <c r="Q22" s="1363" t="s">
        <v>23</v>
      </c>
      <c r="R22" s="1363" t="s">
        <v>23</v>
      </c>
      <c r="S22" s="1363" t="s">
        <v>519</v>
      </c>
      <c r="T22" s="1363" t="s">
        <v>924</v>
      </c>
      <c r="U22" s="1363" t="s">
        <v>519</v>
      </c>
      <c r="V22" s="1379"/>
      <c r="W22" s="958"/>
    </row>
    <row r="23" spans="1:23" s="1" customFormat="1" ht="15.75" customHeight="1" x14ac:dyDescent="0.15">
      <c r="A23" s="1309"/>
      <c r="B23" s="97" t="s">
        <v>18</v>
      </c>
      <c r="C23" s="115">
        <v>48945</v>
      </c>
      <c r="D23" s="115">
        <v>20</v>
      </c>
      <c r="E23" s="1255"/>
      <c r="F23" s="1255"/>
      <c r="G23" s="1255"/>
      <c r="H23" s="1255"/>
      <c r="I23" s="1255"/>
      <c r="J23" s="1255"/>
      <c r="K23" s="1255"/>
      <c r="L23" s="1255"/>
      <c r="M23" s="1385"/>
      <c r="N23" s="1255"/>
      <c r="O23" s="1255"/>
      <c r="P23" s="1255"/>
      <c r="Q23" s="1255"/>
      <c r="R23" s="1255"/>
      <c r="S23" s="1255"/>
      <c r="T23" s="1255"/>
      <c r="U23" s="1255"/>
      <c r="V23" s="1379"/>
      <c r="W23" s="958"/>
    </row>
    <row r="24" spans="1:23" s="1" customFormat="1" ht="15.75" customHeight="1" x14ac:dyDescent="0.15">
      <c r="A24" s="1309"/>
      <c r="B24" s="196" t="s">
        <v>19</v>
      </c>
      <c r="C24" s="308">
        <v>59102</v>
      </c>
      <c r="D24" s="308">
        <v>20</v>
      </c>
      <c r="E24" s="1256"/>
      <c r="F24" s="1256"/>
      <c r="G24" s="1256"/>
      <c r="H24" s="1256"/>
      <c r="I24" s="1256"/>
      <c r="J24" s="1256"/>
      <c r="K24" s="1256"/>
      <c r="L24" s="1256"/>
      <c r="M24" s="1386"/>
      <c r="N24" s="1256"/>
      <c r="O24" s="1256"/>
      <c r="P24" s="1256"/>
      <c r="Q24" s="1256"/>
      <c r="R24" s="1256"/>
      <c r="S24" s="1256"/>
      <c r="T24" s="1256"/>
      <c r="U24" s="1256"/>
      <c r="V24" s="1380"/>
      <c r="W24" s="958"/>
    </row>
    <row r="25" spans="1:23" s="1" customFormat="1" ht="15.75" customHeight="1" x14ac:dyDescent="0.15">
      <c r="A25" s="1312"/>
      <c r="B25" s="163" t="s">
        <v>174</v>
      </c>
      <c r="C25" s="34">
        <v>500002</v>
      </c>
      <c r="D25" s="34">
        <v>213</v>
      </c>
      <c r="E25" s="34">
        <v>18667</v>
      </c>
      <c r="F25" s="34">
        <v>3449</v>
      </c>
      <c r="G25" s="34">
        <v>771</v>
      </c>
      <c r="H25" s="34">
        <v>1495</v>
      </c>
      <c r="I25" s="34">
        <v>0</v>
      </c>
      <c r="J25" s="34">
        <v>618</v>
      </c>
      <c r="K25" s="34">
        <v>25000</v>
      </c>
      <c r="L25" s="34">
        <v>0</v>
      </c>
      <c r="M25" s="400">
        <v>263.07481847837528</v>
      </c>
      <c r="N25" s="34">
        <v>14883</v>
      </c>
      <c r="O25" s="34">
        <v>3162</v>
      </c>
      <c r="P25" s="34">
        <v>651</v>
      </c>
      <c r="Q25" s="34">
        <v>1162</v>
      </c>
      <c r="R25" s="34">
        <v>0</v>
      </c>
      <c r="S25" s="34">
        <v>284</v>
      </c>
      <c r="T25" s="34">
        <v>20142</v>
      </c>
      <c r="U25" s="34">
        <v>0</v>
      </c>
      <c r="V25" s="407">
        <v>209.12847561102228</v>
      </c>
      <c r="W25" s="958"/>
    </row>
    <row r="26" spans="1:23" s="1" customFormat="1" ht="15.75" customHeight="1" x14ac:dyDescent="0.15">
      <c r="A26" s="205" t="s">
        <v>43</v>
      </c>
      <c r="B26" s="3" t="s">
        <v>27</v>
      </c>
      <c r="C26" s="5">
        <v>199060</v>
      </c>
      <c r="D26" s="5">
        <v>116</v>
      </c>
      <c r="E26" s="16">
        <v>11220</v>
      </c>
      <c r="F26" s="16">
        <v>1650</v>
      </c>
      <c r="G26" s="16">
        <v>528</v>
      </c>
      <c r="H26" s="16" t="s">
        <v>85</v>
      </c>
      <c r="I26" s="16" t="s">
        <v>85</v>
      </c>
      <c r="J26" s="16" t="s">
        <v>85</v>
      </c>
      <c r="K26" s="16">
        <v>13398</v>
      </c>
      <c r="L26" s="16" t="s">
        <v>85</v>
      </c>
      <c r="M26" s="401">
        <v>247.51524108627379</v>
      </c>
      <c r="N26" s="16">
        <v>11222</v>
      </c>
      <c r="O26" s="16">
        <v>1884</v>
      </c>
      <c r="P26" s="16">
        <v>528</v>
      </c>
      <c r="Q26" s="16" t="s">
        <v>85</v>
      </c>
      <c r="R26" s="16" t="s">
        <v>85</v>
      </c>
      <c r="S26" s="16" t="s">
        <v>85</v>
      </c>
      <c r="T26" s="16">
        <v>13634</v>
      </c>
      <c r="U26" s="16" t="s">
        <v>85</v>
      </c>
      <c r="V26" s="406">
        <v>248.13453208604813</v>
      </c>
      <c r="W26" s="958"/>
    </row>
    <row r="27" spans="1:23" s="1" customFormat="1" ht="15.75" customHeight="1" x14ac:dyDescent="0.15">
      <c r="A27" s="193" t="s">
        <v>44</v>
      </c>
      <c r="B27" s="30" t="s">
        <v>208</v>
      </c>
      <c r="C27" s="34">
        <v>194165</v>
      </c>
      <c r="D27" s="34">
        <v>52</v>
      </c>
      <c r="E27" s="35">
        <v>9616</v>
      </c>
      <c r="F27" s="35">
        <v>995</v>
      </c>
      <c r="G27" s="35">
        <v>200</v>
      </c>
      <c r="H27" s="35" t="s">
        <v>85</v>
      </c>
      <c r="I27" s="35">
        <v>0</v>
      </c>
      <c r="J27" s="35">
        <v>0</v>
      </c>
      <c r="K27" s="35">
        <v>10811</v>
      </c>
      <c r="L27" s="35">
        <v>0</v>
      </c>
      <c r="M27" s="402">
        <v>245.53713377242789</v>
      </c>
      <c r="N27" s="35">
        <v>10115</v>
      </c>
      <c r="O27" s="35">
        <v>930</v>
      </c>
      <c r="P27" s="35">
        <v>36</v>
      </c>
      <c r="Q27" s="35" t="s">
        <v>85</v>
      </c>
      <c r="R27" s="35">
        <v>0</v>
      </c>
      <c r="S27" s="35">
        <v>0</v>
      </c>
      <c r="T27" s="35">
        <v>11081</v>
      </c>
      <c r="U27" s="35">
        <v>0</v>
      </c>
      <c r="V27" s="407">
        <v>247.49290867263753</v>
      </c>
      <c r="W27" s="958"/>
    </row>
    <row r="28" spans="1:23" s="1" customFormat="1" ht="15.75" customHeight="1" x14ac:dyDescent="0.15">
      <c r="A28" s="1288" t="s">
        <v>45</v>
      </c>
      <c r="B28" s="190" t="s">
        <v>209</v>
      </c>
      <c r="C28" s="192">
        <v>209351</v>
      </c>
      <c r="D28" s="192">
        <v>41</v>
      </c>
      <c r="E28" s="192">
        <v>14643</v>
      </c>
      <c r="F28" s="192">
        <v>1400</v>
      </c>
      <c r="G28" s="192">
        <v>357</v>
      </c>
      <c r="H28" s="192" t="s">
        <v>85</v>
      </c>
      <c r="I28" s="192">
        <v>0</v>
      </c>
      <c r="J28" s="192" t="s">
        <v>85</v>
      </c>
      <c r="K28" s="192">
        <v>16400</v>
      </c>
      <c r="L28" s="192" t="s">
        <v>85</v>
      </c>
      <c r="M28" s="1368"/>
      <c r="N28" s="192">
        <v>14536</v>
      </c>
      <c r="O28" s="192">
        <v>1475</v>
      </c>
      <c r="P28" s="192">
        <v>356</v>
      </c>
      <c r="Q28" s="194" t="s">
        <v>85</v>
      </c>
      <c r="R28" s="192">
        <v>0</v>
      </c>
      <c r="S28" s="192" t="s">
        <v>85</v>
      </c>
      <c r="T28" s="192">
        <v>16367</v>
      </c>
      <c r="U28" s="192" t="s">
        <v>85</v>
      </c>
      <c r="V28" s="1374"/>
      <c r="W28" s="958"/>
    </row>
    <row r="29" spans="1:23" s="1" customFormat="1" ht="15.75" customHeight="1" x14ac:dyDescent="0.15">
      <c r="A29" s="1289"/>
      <c r="B29" s="99" t="s">
        <v>20</v>
      </c>
      <c r="C29" s="117">
        <v>72637</v>
      </c>
      <c r="D29" s="117">
        <v>33</v>
      </c>
      <c r="E29" s="1367" t="s">
        <v>924</v>
      </c>
      <c r="F29" s="1367" t="s">
        <v>924</v>
      </c>
      <c r="G29" s="1367" t="s">
        <v>924</v>
      </c>
      <c r="H29" s="1367" t="s">
        <v>23</v>
      </c>
      <c r="I29" s="1367" t="s">
        <v>23</v>
      </c>
      <c r="J29" s="1367" t="s">
        <v>924</v>
      </c>
      <c r="K29" s="1367" t="s">
        <v>924</v>
      </c>
      <c r="L29" s="1367" t="s">
        <v>924</v>
      </c>
      <c r="M29" s="1369"/>
      <c r="N29" s="1367" t="s">
        <v>924</v>
      </c>
      <c r="O29" s="1367" t="s">
        <v>924</v>
      </c>
      <c r="P29" s="1367" t="s">
        <v>924</v>
      </c>
      <c r="Q29" s="1367" t="s">
        <v>23</v>
      </c>
      <c r="R29" s="1367" t="s">
        <v>23</v>
      </c>
      <c r="S29" s="1367" t="s">
        <v>924</v>
      </c>
      <c r="T29" s="1367" t="s">
        <v>924</v>
      </c>
      <c r="U29" s="1367" t="s">
        <v>924</v>
      </c>
      <c r="V29" s="1387"/>
      <c r="W29" s="958"/>
    </row>
    <row r="30" spans="1:23" s="1" customFormat="1" ht="15.75" customHeight="1" x14ac:dyDescent="0.15">
      <c r="A30" s="1289"/>
      <c r="B30" s="199" t="s">
        <v>89</v>
      </c>
      <c r="C30" s="200">
        <v>51099</v>
      </c>
      <c r="D30" s="200">
        <v>10</v>
      </c>
      <c r="E30" s="1256"/>
      <c r="F30" s="1256"/>
      <c r="G30" s="1256"/>
      <c r="H30" s="1256"/>
      <c r="I30" s="1256"/>
      <c r="J30" s="1256"/>
      <c r="K30" s="1256"/>
      <c r="L30" s="1256"/>
      <c r="M30" s="1370"/>
      <c r="N30" s="1256"/>
      <c r="O30" s="1256"/>
      <c r="P30" s="1256"/>
      <c r="Q30" s="1256"/>
      <c r="R30" s="1256"/>
      <c r="S30" s="1256"/>
      <c r="T30" s="1256"/>
      <c r="U30" s="1256"/>
      <c r="V30" s="1375"/>
      <c r="W30" s="958"/>
    </row>
    <row r="31" spans="1:23" s="1" customFormat="1" ht="15.75" customHeight="1" x14ac:dyDescent="0.15">
      <c r="A31" s="1290"/>
      <c r="B31" s="152" t="s">
        <v>174</v>
      </c>
      <c r="C31" s="5">
        <v>333087</v>
      </c>
      <c r="D31" s="5">
        <v>84</v>
      </c>
      <c r="E31" s="5">
        <v>14643</v>
      </c>
      <c r="F31" s="5">
        <v>1400</v>
      </c>
      <c r="G31" s="5">
        <v>357</v>
      </c>
      <c r="H31" s="5">
        <v>0</v>
      </c>
      <c r="I31" s="5">
        <v>0</v>
      </c>
      <c r="J31" s="5">
        <v>0</v>
      </c>
      <c r="K31" s="5">
        <v>16400</v>
      </c>
      <c r="L31" s="5">
        <v>0</v>
      </c>
      <c r="M31" s="401">
        <v>447.23206981183529</v>
      </c>
      <c r="N31" s="5">
        <v>14536</v>
      </c>
      <c r="O31" s="5">
        <v>1475</v>
      </c>
      <c r="P31" s="5">
        <v>356</v>
      </c>
      <c r="Q31" s="5">
        <v>0</v>
      </c>
      <c r="R31" s="5">
        <v>0</v>
      </c>
      <c r="S31" s="5">
        <v>0</v>
      </c>
      <c r="T31" s="5">
        <v>16367</v>
      </c>
      <c r="U31" s="5">
        <v>0</v>
      </c>
      <c r="V31" s="406">
        <v>437.66713017435018</v>
      </c>
      <c r="W31" s="958"/>
    </row>
    <row r="32" spans="1:23" s="1" customFormat="1" ht="15.75" customHeight="1" x14ac:dyDescent="0.15">
      <c r="A32" s="346" t="s">
        <v>46</v>
      </c>
      <c r="B32" s="347" t="s">
        <v>210</v>
      </c>
      <c r="C32" s="291">
        <v>204793</v>
      </c>
      <c r="D32" s="291">
        <v>103</v>
      </c>
      <c r="E32" s="291">
        <v>8000</v>
      </c>
      <c r="F32" s="291">
        <v>1543</v>
      </c>
      <c r="G32" s="291" t="s">
        <v>85</v>
      </c>
      <c r="H32" s="291">
        <v>2000</v>
      </c>
      <c r="I32" s="291">
        <v>0</v>
      </c>
      <c r="J32" s="291">
        <v>807</v>
      </c>
      <c r="K32" s="291">
        <v>12350</v>
      </c>
      <c r="L32" s="291" t="s">
        <v>85</v>
      </c>
      <c r="M32" s="403">
        <v>177.37881508078993</v>
      </c>
      <c r="N32" s="291">
        <v>9462</v>
      </c>
      <c r="O32" s="291">
        <v>1501</v>
      </c>
      <c r="P32" s="291">
        <v>74</v>
      </c>
      <c r="Q32" s="291">
        <v>964</v>
      </c>
      <c r="R32" s="320" t="s">
        <v>85</v>
      </c>
      <c r="S32" s="291">
        <v>688</v>
      </c>
      <c r="T32" s="291">
        <v>12689</v>
      </c>
      <c r="U32" s="291" t="s">
        <v>85</v>
      </c>
      <c r="V32" s="408">
        <v>181.97071603734349</v>
      </c>
      <c r="W32" s="958"/>
    </row>
    <row r="33" spans="1:23" s="1" customFormat="1" ht="15.75" customHeight="1" x14ac:dyDescent="0.15">
      <c r="A33" s="614" t="s">
        <v>47</v>
      </c>
      <c r="B33" s="98" t="s">
        <v>211</v>
      </c>
      <c r="C33" s="350">
        <v>195599</v>
      </c>
      <c r="D33" s="350">
        <v>50</v>
      </c>
      <c r="E33" s="350">
        <v>10000</v>
      </c>
      <c r="F33" s="350" t="s">
        <v>85</v>
      </c>
      <c r="G33" s="350" t="s">
        <v>85</v>
      </c>
      <c r="H33" s="350" t="s">
        <v>85</v>
      </c>
      <c r="I33" s="350">
        <v>1000</v>
      </c>
      <c r="J33" s="350" t="s">
        <v>85</v>
      </c>
      <c r="K33" s="350">
        <v>11000</v>
      </c>
      <c r="L33" s="350" t="s">
        <v>85</v>
      </c>
      <c r="M33" s="404">
        <v>422.75172943889316</v>
      </c>
      <c r="N33" s="351">
        <v>11422</v>
      </c>
      <c r="O33" s="351">
        <v>1212</v>
      </c>
      <c r="P33" s="351">
        <v>305</v>
      </c>
      <c r="Q33" s="351" t="s">
        <v>85</v>
      </c>
      <c r="R33" s="351">
        <v>978</v>
      </c>
      <c r="S33" s="351">
        <v>250</v>
      </c>
      <c r="T33" s="351">
        <v>14167</v>
      </c>
      <c r="U33" s="318" t="s">
        <v>85</v>
      </c>
      <c r="V33" s="620">
        <v>527.4189345147239</v>
      </c>
      <c r="W33" s="958"/>
    </row>
    <row r="34" spans="1:23" s="1" customFormat="1" ht="15.75" customHeight="1" x14ac:dyDescent="0.15">
      <c r="A34" s="1054" t="s">
        <v>48</v>
      </c>
      <c r="B34" s="30" t="s">
        <v>212</v>
      </c>
      <c r="C34" s="34">
        <v>224695</v>
      </c>
      <c r="D34" s="34">
        <v>45</v>
      </c>
      <c r="E34" s="34">
        <v>5200</v>
      </c>
      <c r="F34" s="34">
        <v>729</v>
      </c>
      <c r="G34" s="34">
        <v>258</v>
      </c>
      <c r="H34" s="34">
        <v>300</v>
      </c>
      <c r="I34" s="34">
        <v>5772</v>
      </c>
      <c r="J34" s="34">
        <v>105</v>
      </c>
      <c r="K34" s="34">
        <v>12364</v>
      </c>
      <c r="L34" s="34">
        <v>0</v>
      </c>
      <c r="M34" s="402">
        <v>476.65677165657888</v>
      </c>
      <c r="N34" s="34">
        <v>4995</v>
      </c>
      <c r="O34" s="34">
        <v>823</v>
      </c>
      <c r="P34" s="34">
        <v>291</v>
      </c>
      <c r="Q34" s="34">
        <v>363</v>
      </c>
      <c r="R34" s="34">
        <v>5706</v>
      </c>
      <c r="S34" s="34">
        <v>105</v>
      </c>
      <c r="T34" s="34">
        <v>12283</v>
      </c>
      <c r="U34" s="34">
        <v>0</v>
      </c>
      <c r="V34" s="407">
        <v>460.77953258056044</v>
      </c>
      <c r="W34" s="958"/>
    </row>
    <row r="35" spans="1:23" s="1" customFormat="1" ht="15.75" customHeight="1" x14ac:dyDescent="0.15">
      <c r="A35" s="1289" t="s">
        <v>49</v>
      </c>
      <c r="B35" s="190" t="s">
        <v>213</v>
      </c>
      <c r="C35" s="191">
        <v>94187</v>
      </c>
      <c r="D35" s="191">
        <v>17</v>
      </c>
      <c r="E35" s="191">
        <v>13700</v>
      </c>
      <c r="F35" s="191">
        <v>1142</v>
      </c>
      <c r="G35" s="191">
        <v>24</v>
      </c>
      <c r="H35" s="191">
        <v>0</v>
      </c>
      <c r="I35" s="191">
        <v>0</v>
      </c>
      <c r="J35" s="191">
        <v>155</v>
      </c>
      <c r="K35" s="191">
        <v>15021</v>
      </c>
      <c r="L35" s="191">
        <v>0</v>
      </c>
      <c r="M35" s="1369"/>
      <c r="N35" s="191">
        <v>7963</v>
      </c>
      <c r="O35" s="191">
        <v>684</v>
      </c>
      <c r="P35" s="191">
        <v>0</v>
      </c>
      <c r="Q35" s="191">
        <v>0</v>
      </c>
      <c r="R35" s="192">
        <v>0</v>
      </c>
      <c r="S35" s="191">
        <v>142</v>
      </c>
      <c r="T35" s="191">
        <v>8789</v>
      </c>
      <c r="U35" s="191">
        <v>0</v>
      </c>
      <c r="V35" s="1387"/>
      <c r="W35" s="958"/>
    </row>
    <row r="36" spans="1:23" s="1" customFormat="1" ht="15.75" customHeight="1" x14ac:dyDescent="0.15">
      <c r="A36" s="1289"/>
      <c r="B36" s="99" t="s">
        <v>36</v>
      </c>
      <c r="C36" s="117">
        <v>38816</v>
      </c>
      <c r="D36" s="117">
        <v>9</v>
      </c>
      <c r="E36" s="1367" t="s">
        <v>519</v>
      </c>
      <c r="F36" s="1367" t="s">
        <v>519</v>
      </c>
      <c r="G36" s="1367" t="s">
        <v>519</v>
      </c>
      <c r="H36" s="1367" t="s">
        <v>23</v>
      </c>
      <c r="I36" s="1367" t="s">
        <v>23</v>
      </c>
      <c r="J36" s="1367" t="s">
        <v>519</v>
      </c>
      <c r="K36" s="1367" t="s">
        <v>924</v>
      </c>
      <c r="L36" s="1367" t="s">
        <v>519</v>
      </c>
      <c r="M36" s="1369"/>
      <c r="N36" s="1367" t="s">
        <v>519</v>
      </c>
      <c r="O36" s="1367" t="s">
        <v>519</v>
      </c>
      <c r="P36" s="1367" t="s">
        <v>519</v>
      </c>
      <c r="Q36" s="1367" t="s">
        <v>23</v>
      </c>
      <c r="R36" s="1367" t="s">
        <v>23</v>
      </c>
      <c r="S36" s="1367" t="s">
        <v>519</v>
      </c>
      <c r="T36" s="1367" t="s">
        <v>924</v>
      </c>
      <c r="U36" s="1367" t="s">
        <v>519</v>
      </c>
      <c r="V36" s="1387"/>
      <c r="W36" s="958"/>
    </row>
    <row r="37" spans="1:23" s="1" customFormat="1" ht="15.75" customHeight="1" x14ac:dyDescent="0.15">
      <c r="A37" s="1289"/>
      <c r="B37" s="199" t="s">
        <v>37</v>
      </c>
      <c r="C37" s="200">
        <v>18577</v>
      </c>
      <c r="D37" s="200">
        <v>8</v>
      </c>
      <c r="E37" s="1256"/>
      <c r="F37" s="1256"/>
      <c r="G37" s="1256"/>
      <c r="H37" s="1256"/>
      <c r="I37" s="1256"/>
      <c r="J37" s="1256"/>
      <c r="K37" s="1256"/>
      <c r="L37" s="1256"/>
      <c r="M37" s="1370"/>
      <c r="N37" s="1256"/>
      <c r="O37" s="1256"/>
      <c r="P37" s="1256"/>
      <c r="Q37" s="1256"/>
      <c r="R37" s="1256"/>
      <c r="S37" s="1256"/>
      <c r="T37" s="1256"/>
      <c r="U37" s="1256"/>
      <c r="V37" s="1375"/>
      <c r="W37" s="958"/>
    </row>
    <row r="38" spans="1:23" s="1" customFormat="1" ht="15.75" customHeight="1" x14ac:dyDescent="0.15">
      <c r="A38" s="1290"/>
      <c r="B38" s="152" t="s">
        <v>174</v>
      </c>
      <c r="C38" s="5">
        <v>151580</v>
      </c>
      <c r="D38" s="318">
        <v>34</v>
      </c>
      <c r="E38" s="318">
        <v>13700</v>
      </c>
      <c r="F38" s="318">
        <v>1142</v>
      </c>
      <c r="G38" s="318">
        <v>24</v>
      </c>
      <c r="H38" s="318">
        <v>0</v>
      </c>
      <c r="I38" s="318">
        <v>0</v>
      </c>
      <c r="J38" s="318">
        <v>155</v>
      </c>
      <c r="K38" s="318">
        <v>15021</v>
      </c>
      <c r="L38" s="318">
        <v>0</v>
      </c>
      <c r="M38" s="404">
        <v>487.44158878504675</v>
      </c>
      <c r="N38" s="318">
        <v>7963</v>
      </c>
      <c r="O38" s="318">
        <v>684</v>
      </c>
      <c r="P38" s="318">
        <v>0</v>
      </c>
      <c r="Q38" s="318">
        <v>0</v>
      </c>
      <c r="R38" s="318">
        <v>0</v>
      </c>
      <c r="S38" s="318">
        <v>142</v>
      </c>
      <c r="T38" s="318">
        <v>8789</v>
      </c>
      <c r="U38" s="318">
        <v>0</v>
      </c>
      <c r="V38" s="409">
        <v>279.80643723536343</v>
      </c>
      <c r="W38" s="958"/>
    </row>
    <row r="39" spans="1:23" s="1" customFormat="1" ht="15.75" customHeight="1" x14ac:dyDescent="0.15">
      <c r="A39" s="1395" t="s">
        <v>64</v>
      </c>
      <c r="B39" s="349" t="s">
        <v>29</v>
      </c>
      <c r="C39" s="320">
        <v>154668</v>
      </c>
      <c r="D39" s="320">
        <v>149</v>
      </c>
      <c r="E39" s="320">
        <v>16400</v>
      </c>
      <c r="F39" s="320">
        <v>2229</v>
      </c>
      <c r="G39" s="320">
        <v>600</v>
      </c>
      <c r="H39" s="320">
        <v>0</v>
      </c>
      <c r="I39" s="320">
        <v>0</v>
      </c>
      <c r="J39" s="320">
        <v>1083</v>
      </c>
      <c r="K39" s="320">
        <v>20312</v>
      </c>
      <c r="L39" s="320">
        <v>0</v>
      </c>
      <c r="M39" s="1408"/>
      <c r="N39" s="320">
        <v>16400</v>
      </c>
      <c r="O39" s="320">
        <v>2599</v>
      </c>
      <c r="P39" s="320">
        <v>602</v>
      </c>
      <c r="Q39" s="320">
        <v>0</v>
      </c>
      <c r="R39" s="320">
        <v>0</v>
      </c>
      <c r="S39" s="320">
        <v>1093</v>
      </c>
      <c r="T39" s="320">
        <v>20694</v>
      </c>
      <c r="U39" s="320">
        <v>0</v>
      </c>
      <c r="V39" s="1410"/>
      <c r="W39" s="958"/>
    </row>
    <row r="40" spans="1:23" s="1" customFormat="1" ht="15.75" customHeight="1" x14ac:dyDescent="0.15">
      <c r="A40" s="1396"/>
      <c r="B40" s="370" t="s">
        <v>411</v>
      </c>
      <c r="C40" s="116">
        <v>31463</v>
      </c>
      <c r="D40" s="116">
        <v>11</v>
      </c>
      <c r="E40" s="1363" t="s">
        <v>519</v>
      </c>
      <c r="F40" s="1363" t="s">
        <v>519</v>
      </c>
      <c r="G40" s="1363" t="s">
        <v>519</v>
      </c>
      <c r="H40" s="1363">
        <v>0</v>
      </c>
      <c r="I40" s="1363">
        <v>0</v>
      </c>
      <c r="J40" s="1363" t="s">
        <v>519</v>
      </c>
      <c r="K40" s="1363" t="s">
        <v>924</v>
      </c>
      <c r="L40" s="1363" t="s">
        <v>519</v>
      </c>
      <c r="M40" s="1409"/>
      <c r="N40" s="1363" t="s">
        <v>519</v>
      </c>
      <c r="O40" s="1363" t="s">
        <v>519</v>
      </c>
      <c r="P40" s="1363" t="s">
        <v>519</v>
      </c>
      <c r="Q40" s="1363">
        <v>0</v>
      </c>
      <c r="R40" s="1363">
        <v>0</v>
      </c>
      <c r="S40" s="1363" t="s">
        <v>519</v>
      </c>
      <c r="T40" s="1363" t="s">
        <v>924</v>
      </c>
      <c r="U40" s="1363" t="s">
        <v>519</v>
      </c>
      <c r="V40" s="1411"/>
      <c r="W40" s="958"/>
    </row>
    <row r="41" spans="1:23" s="1" customFormat="1" ht="15.75" customHeight="1" x14ac:dyDescent="0.15">
      <c r="A41" s="1396"/>
      <c r="B41" s="592" t="s">
        <v>412</v>
      </c>
      <c r="C41" s="591">
        <v>24712</v>
      </c>
      <c r="D41" s="591">
        <v>10</v>
      </c>
      <c r="E41" s="1256"/>
      <c r="F41" s="1256"/>
      <c r="G41" s="1256"/>
      <c r="H41" s="1256"/>
      <c r="I41" s="1256"/>
      <c r="J41" s="1256"/>
      <c r="K41" s="1256"/>
      <c r="L41" s="1256"/>
      <c r="M41" s="1409"/>
      <c r="N41" s="1256"/>
      <c r="O41" s="1256"/>
      <c r="P41" s="1256"/>
      <c r="Q41" s="1256"/>
      <c r="R41" s="1256"/>
      <c r="S41" s="1256"/>
      <c r="T41" s="1256"/>
      <c r="U41" s="1256"/>
      <c r="V41" s="1411"/>
      <c r="W41" s="958"/>
    </row>
    <row r="42" spans="1:23" s="1" customFormat="1" ht="15.75" customHeight="1" x14ac:dyDescent="0.15">
      <c r="A42" s="1397"/>
      <c r="B42" s="593" t="s">
        <v>174</v>
      </c>
      <c r="C42" s="35">
        <v>210843</v>
      </c>
      <c r="D42" s="35">
        <v>170</v>
      </c>
      <c r="E42" s="34">
        <v>16400</v>
      </c>
      <c r="F42" s="34">
        <v>2229</v>
      </c>
      <c r="G42" s="34">
        <v>600</v>
      </c>
      <c r="H42" s="34">
        <v>0</v>
      </c>
      <c r="I42" s="34">
        <v>0</v>
      </c>
      <c r="J42" s="34">
        <v>1083</v>
      </c>
      <c r="K42" s="34">
        <v>20312</v>
      </c>
      <c r="L42" s="34">
        <v>0</v>
      </c>
      <c r="M42" s="402">
        <v>561.72566371681421</v>
      </c>
      <c r="N42" s="35">
        <v>16400</v>
      </c>
      <c r="O42" s="35">
        <v>2599</v>
      </c>
      <c r="P42" s="35">
        <v>602</v>
      </c>
      <c r="Q42" s="35">
        <v>0</v>
      </c>
      <c r="R42" s="35">
        <v>0</v>
      </c>
      <c r="S42" s="35">
        <v>1093</v>
      </c>
      <c r="T42" s="35">
        <v>20694</v>
      </c>
      <c r="U42" s="35">
        <v>0</v>
      </c>
      <c r="V42" s="407">
        <v>567.20754303256217</v>
      </c>
      <c r="W42" s="958"/>
    </row>
    <row r="43" spans="1:23" s="1" customFormat="1" ht="15.75" customHeight="1" x14ac:dyDescent="0.15">
      <c r="A43" s="1288" t="s">
        <v>50</v>
      </c>
      <c r="B43" s="190" t="s">
        <v>93</v>
      </c>
      <c r="C43" s="350">
        <v>212033</v>
      </c>
      <c r="D43" s="350">
        <v>138</v>
      </c>
      <c r="E43" s="350">
        <v>14449</v>
      </c>
      <c r="F43" s="350">
        <v>3293</v>
      </c>
      <c r="G43" s="350">
        <v>2311</v>
      </c>
      <c r="H43" s="350">
        <v>0</v>
      </c>
      <c r="I43" s="350">
        <v>0</v>
      </c>
      <c r="J43" s="350">
        <v>0</v>
      </c>
      <c r="K43" s="191">
        <v>20053</v>
      </c>
      <c r="L43" s="350">
        <v>0</v>
      </c>
      <c r="M43" s="1368"/>
      <c r="N43" s="351">
        <v>13981</v>
      </c>
      <c r="O43" s="351">
        <v>2973</v>
      </c>
      <c r="P43" s="351">
        <v>2214</v>
      </c>
      <c r="Q43" s="351">
        <v>0</v>
      </c>
      <c r="R43" s="351">
        <v>0</v>
      </c>
      <c r="S43" s="351">
        <v>0</v>
      </c>
      <c r="T43" s="192">
        <v>19168</v>
      </c>
      <c r="U43" s="351">
        <v>0</v>
      </c>
      <c r="V43" s="1374"/>
      <c r="W43" s="958"/>
    </row>
    <row r="44" spans="1:23" s="1" customFormat="1" ht="15.75" customHeight="1" x14ac:dyDescent="0.15">
      <c r="A44" s="1289"/>
      <c r="B44" s="99" t="s">
        <v>32</v>
      </c>
      <c r="C44" s="117">
        <v>29451</v>
      </c>
      <c r="D44" s="117">
        <v>18</v>
      </c>
      <c r="E44" s="1367" t="s">
        <v>519</v>
      </c>
      <c r="F44" s="1367" t="s">
        <v>519</v>
      </c>
      <c r="G44" s="1367" t="s">
        <v>519</v>
      </c>
      <c r="H44" s="1367">
        <v>0</v>
      </c>
      <c r="I44" s="1367">
        <v>0</v>
      </c>
      <c r="J44" s="1367" t="s">
        <v>519</v>
      </c>
      <c r="K44" s="1367" t="s">
        <v>924</v>
      </c>
      <c r="L44" s="1367" t="s">
        <v>519</v>
      </c>
      <c r="M44" s="1369"/>
      <c r="N44" s="1367" t="s">
        <v>519</v>
      </c>
      <c r="O44" s="1367" t="s">
        <v>519</v>
      </c>
      <c r="P44" s="1367" t="s">
        <v>519</v>
      </c>
      <c r="Q44" s="1367">
        <v>0</v>
      </c>
      <c r="R44" s="1367">
        <v>0</v>
      </c>
      <c r="S44" s="1367" t="s">
        <v>519</v>
      </c>
      <c r="T44" s="1367" t="s">
        <v>924</v>
      </c>
      <c r="U44" s="1367" t="s">
        <v>519</v>
      </c>
      <c r="V44" s="1387"/>
      <c r="W44" s="958"/>
    </row>
    <row r="45" spans="1:23" s="1" customFormat="1" ht="15.75" customHeight="1" x14ac:dyDescent="0.15">
      <c r="A45" s="1289"/>
      <c r="B45" s="99" t="s">
        <v>185</v>
      </c>
      <c r="C45" s="117">
        <v>37084</v>
      </c>
      <c r="D45" s="117">
        <v>23</v>
      </c>
      <c r="E45" s="1255"/>
      <c r="F45" s="1255"/>
      <c r="G45" s="1255"/>
      <c r="H45" s="1255"/>
      <c r="I45" s="1255"/>
      <c r="J45" s="1255"/>
      <c r="K45" s="1255"/>
      <c r="L45" s="1255"/>
      <c r="M45" s="1369"/>
      <c r="N45" s="1255"/>
      <c r="O45" s="1255"/>
      <c r="P45" s="1255"/>
      <c r="Q45" s="1255"/>
      <c r="R45" s="1255"/>
      <c r="S45" s="1255"/>
      <c r="T45" s="1255"/>
      <c r="U45" s="1255"/>
      <c r="V45" s="1387"/>
      <c r="W45" s="958"/>
    </row>
    <row r="46" spans="1:23" s="1" customFormat="1" ht="15.75" customHeight="1" x14ac:dyDescent="0.15">
      <c r="A46" s="1289"/>
      <c r="B46" s="199" t="s">
        <v>182</v>
      </c>
      <c r="C46" s="200">
        <v>39423</v>
      </c>
      <c r="D46" s="200">
        <v>25</v>
      </c>
      <c r="E46" s="1256"/>
      <c r="F46" s="1256"/>
      <c r="G46" s="1256"/>
      <c r="H46" s="1256"/>
      <c r="I46" s="1256"/>
      <c r="J46" s="1256"/>
      <c r="K46" s="1256"/>
      <c r="L46" s="1256"/>
      <c r="M46" s="1370"/>
      <c r="N46" s="1256"/>
      <c r="O46" s="1256"/>
      <c r="P46" s="1256"/>
      <c r="Q46" s="1256"/>
      <c r="R46" s="1256"/>
      <c r="S46" s="1256"/>
      <c r="T46" s="1256"/>
      <c r="U46" s="1256"/>
      <c r="V46" s="1375"/>
      <c r="W46" s="958"/>
    </row>
    <row r="47" spans="1:23" s="1" customFormat="1" ht="15.75" customHeight="1" x14ac:dyDescent="0.15">
      <c r="A47" s="1290"/>
      <c r="B47" s="152" t="s">
        <v>174</v>
      </c>
      <c r="C47" s="5">
        <v>317991</v>
      </c>
      <c r="D47" s="5">
        <v>204</v>
      </c>
      <c r="E47" s="5">
        <v>14449</v>
      </c>
      <c r="F47" s="5">
        <v>3293</v>
      </c>
      <c r="G47" s="5">
        <v>2311</v>
      </c>
      <c r="H47" s="5">
        <v>0</v>
      </c>
      <c r="I47" s="5">
        <v>0</v>
      </c>
      <c r="J47" s="5">
        <v>0</v>
      </c>
      <c r="K47" s="5">
        <v>20053</v>
      </c>
      <c r="L47" s="5">
        <v>0</v>
      </c>
      <c r="M47" s="401">
        <v>471.94634031536833</v>
      </c>
      <c r="N47" s="5">
        <v>13981</v>
      </c>
      <c r="O47" s="5">
        <v>2973</v>
      </c>
      <c r="P47" s="5">
        <v>2214</v>
      </c>
      <c r="Q47" s="5">
        <v>0</v>
      </c>
      <c r="R47" s="5">
        <v>0</v>
      </c>
      <c r="S47" s="5">
        <v>0</v>
      </c>
      <c r="T47" s="5">
        <v>19168</v>
      </c>
      <c r="U47" s="5">
        <v>0</v>
      </c>
      <c r="V47" s="406">
        <v>446.04751820910803</v>
      </c>
      <c r="W47" s="958"/>
    </row>
    <row r="48" spans="1:23" s="1" customFormat="1" ht="15.75" customHeight="1" x14ac:dyDescent="0.15">
      <c r="A48" s="1311" t="s">
        <v>52</v>
      </c>
      <c r="B48" s="187" t="s">
        <v>489</v>
      </c>
      <c r="C48" s="415">
        <v>107322</v>
      </c>
      <c r="D48" s="188">
        <v>98</v>
      </c>
      <c r="E48" s="188">
        <v>14336</v>
      </c>
      <c r="F48" s="188">
        <v>2731</v>
      </c>
      <c r="G48" s="188">
        <v>860</v>
      </c>
      <c r="H48" s="188">
        <v>0</v>
      </c>
      <c r="I48" s="188">
        <v>0</v>
      </c>
      <c r="J48" s="188">
        <v>0</v>
      </c>
      <c r="K48" s="188">
        <v>17927</v>
      </c>
      <c r="L48" s="188">
        <v>0</v>
      </c>
      <c r="M48" s="1384"/>
      <c r="N48" s="189">
        <v>14023</v>
      </c>
      <c r="O48" s="189">
        <v>2213</v>
      </c>
      <c r="P48" s="189">
        <v>1172</v>
      </c>
      <c r="Q48" s="189">
        <v>0</v>
      </c>
      <c r="R48" s="189">
        <v>0</v>
      </c>
      <c r="S48" s="189">
        <v>0</v>
      </c>
      <c r="T48" s="189">
        <v>17408</v>
      </c>
      <c r="U48" s="189">
        <v>3873</v>
      </c>
      <c r="V48" s="1378"/>
      <c r="W48" s="958"/>
    </row>
    <row r="49" spans="1:23" s="1" customFormat="1" ht="15.75" customHeight="1" x14ac:dyDescent="0.15">
      <c r="A49" s="1309"/>
      <c r="B49" s="97" t="s">
        <v>150</v>
      </c>
      <c r="C49" s="415">
        <v>63091</v>
      </c>
      <c r="D49" s="115">
        <v>42</v>
      </c>
      <c r="E49" s="1363" t="s">
        <v>519</v>
      </c>
      <c r="F49" s="1363" t="s">
        <v>519</v>
      </c>
      <c r="G49" s="1363" t="s">
        <v>519</v>
      </c>
      <c r="H49" s="1363">
        <v>0</v>
      </c>
      <c r="I49" s="1363">
        <v>0</v>
      </c>
      <c r="J49" s="1363" t="s">
        <v>519</v>
      </c>
      <c r="K49" s="1363" t="s">
        <v>924</v>
      </c>
      <c r="L49" s="1363" t="s">
        <v>519</v>
      </c>
      <c r="M49" s="1385"/>
      <c r="N49" s="1363" t="s">
        <v>519</v>
      </c>
      <c r="O49" s="1363" t="s">
        <v>519</v>
      </c>
      <c r="P49" s="1363" t="s">
        <v>519</v>
      </c>
      <c r="Q49" s="1363">
        <v>0</v>
      </c>
      <c r="R49" s="1363">
        <v>0</v>
      </c>
      <c r="S49" s="1363" t="s">
        <v>519</v>
      </c>
      <c r="T49" s="1363" t="s">
        <v>924</v>
      </c>
      <c r="U49" s="1363" t="s">
        <v>519</v>
      </c>
      <c r="V49" s="1379"/>
      <c r="W49" s="958"/>
    </row>
    <row r="50" spans="1:23" s="1" customFormat="1" ht="15.75" customHeight="1" x14ac:dyDescent="0.15">
      <c r="A50" s="1309"/>
      <c r="B50" s="97" t="s">
        <v>38</v>
      </c>
      <c r="C50" s="415">
        <v>29235</v>
      </c>
      <c r="D50" s="198">
        <v>12</v>
      </c>
      <c r="E50" s="1255"/>
      <c r="F50" s="1255"/>
      <c r="G50" s="1365"/>
      <c r="H50" s="1365"/>
      <c r="I50" s="1365"/>
      <c r="J50" s="1365"/>
      <c r="K50" s="1365"/>
      <c r="L50" s="1365"/>
      <c r="M50" s="1385"/>
      <c r="N50" s="1365"/>
      <c r="O50" s="1365"/>
      <c r="P50" s="1365"/>
      <c r="Q50" s="1365"/>
      <c r="R50" s="1365"/>
      <c r="S50" s="1365"/>
      <c r="T50" s="1365"/>
      <c r="U50" s="1365"/>
      <c r="V50" s="1379"/>
      <c r="W50" s="958"/>
    </row>
    <row r="51" spans="1:23" s="1" customFormat="1" ht="15.75" customHeight="1" x14ac:dyDescent="0.15">
      <c r="A51" s="1309"/>
      <c r="B51" s="97" t="s">
        <v>413</v>
      </c>
      <c r="C51" s="415">
        <v>32860</v>
      </c>
      <c r="D51" s="198">
        <v>13</v>
      </c>
      <c r="E51" s="1255"/>
      <c r="F51" s="1255"/>
      <c r="G51" s="1365"/>
      <c r="H51" s="1365"/>
      <c r="I51" s="1365"/>
      <c r="J51" s="1365"/>
      <c r="K51" s="1365"/>
      <c r="L51" s="1365"/>
      <c r="M51" s="1385"/>
      <c r="N51" s="1365"/>
      <c r="O51" s="1365"/>
      <c r="P51" s="1365"/>
      <c r="Q51" s="1365"/>
      <c r="R51" s="1365"/>
      <c r="S51" s="1365"/>
      <c r="T51" s="1365"/>
      <c r="U51" s="1365"/>
      <c r="V51" s="1379"/>
      <c r="W51" s="958"/>
    </row>
    <row r="52" spans="1:23" s="1" customFormat="1" ht="15.75" customHeight="1" x14ac:dyDescent="0.15">
      <c r="A52" s="1309"/>
      <c r="B52" s="97" t="s">
        <v>414</v>
      </c>
      <c r="C52" s="415">
        <v>23432</v>
      </c>
      <c r="D52" s="198">
        <v>10</v>
      </c>
      <c r="E52" s="1255"/>
      <c r="F52" s="1255"/>
      <c r="G52" s="1365"/>
      <c r="H52" s="1365"/>
      <c r="I52" s="1365"/>
      <c r="J52" s="1365"/>
      <c r="K52" s="1365"/>
      <c r="L52" s="1365"/>
      <c r="M52" s="1385"/>
      <c r="N52" s="1365"/>
      <c r="O52" s="1365"/>
      <c r="P52" s="1365"/>
      <c r="Q52" s="1365"/>
      <c r="R52" s="1365"/>
      <c r="S52" s="1365"/>
      <c r="T52" s="1365"/>
      <c r="U52" s="1365"/>
      <c r="V52" s="1379"/>
      <c r="W52" s="958"/>
    </row>
    <row r="53" spans="1:23" s="1" customFormat="1" ht="15.75" customHeight="1" x14ac:dyDescent="0.15">
      <c r="A53" s="1309"/>
      <c r="B53" s="97" t="s">
        <v>415</v>
      </c>
      <c r="C53" s="415">
        <v>8501</v>
      </c>
      <c r="D53" s="198">
        <v>8</v>
      </c>
      <c r="E53" s="1255"/>
      <c r="F53" s="1255"/>
      <c r="G53" s="1365"/>
      <c r="H53" s="1365"/>
      <c r="I53" s="1365"/>
      <c r="J53" s="1365"/>
      <c r="K53" s="1365"/>
      <c r="L53" s="1365"/>
      <c r="M53" s="1385"/>
      <c r="N53" s="1365"/>
      <c r="O53" s="1365"/>
      <c r="P53" s="1365"/>
      <c r="Q53" s="1365"/>
      <c r="R53" s="1365"/>
      <c r="S53" s="1365"/>
      <c r="T53" s="1365"/>
      <c r="U53" s="1365"/>
      <c r="V53" s="1379"/>
      <c r="W53" s="958"/>
    </row>
    <row r="54" spans="1:23" s="1" customFormat="1" ht="15.75" customHeight="1" x14ac:dyDescent="0.15">
      <c r="A54" s="1309"/>
      <c r="B54" s="169" t="s">
        <v>416</v>
      </c>
      <c r="C54" s="415">
        <v>14130</v>
      </c>
      <c r="D54" s="198">
        <v>7</v>
      </c>
      <c r="E54" s="1256"/>
      <c r="F54" s="1256"/>
      <c r="G54" s="1366"/>
      <c r="H54" s="1366"/>
      <c r="I54" s="1366"/>
      <c r="J54" s="1366"/>
      <c r="K54" s="1366"/>
      <c r="L54" s="1366"/>
      <c r="M54" s="1386"/>
      <c r="N54" s="1366"/>
      <c r="O54" s="1366"/>
      <c r="P54" s="1366"/>
      <c r="Q54" s="1366"/>
      <c r="R54" s="1366"/>
      <c r="S54" s="1366"/>
      <c r="T54" s="1366"/>
      <c r="U54" s="1366"/>
      <c r="V54" s="1380"/>
      <c r="W54" s="958"/>
    </row>
    <row r="55" spans="1:23" s="1" customFormat="1" ht="15.75" customHeight="1" x14ac:dyDescent="0.15">
      <c r="A55" s="1312"/>
      <c r="B55" s="163" t="s">
        <v>174</v>
      </c>
      <c r="C55" s="34">
        <v>278571</v>
      </c>
      <c r="D55" s="34">
        <v>190</v>
      </c>
      <c r="E55" s="34">
        <v>14336</v>
      </c>
      <c r="F55" s="34">
        <v>2731</v>
      </c>
      <c r="G55" s="34">
        <v>860</v>
      </c>
      <c r="H55" s="34">
        <v>0</v>
      </c>
      <c r="I55" s="34">
        <v>0</v>
      </c>
      <c r="J55" s="34">
        <v>0</v>
      </c>
      <c r="K55" s="34">
        <v>17927</v>
      </c>
      <c r="L55" s="34">
        <v>0</v>
      </c>
      <c r="M55" s="402">
        <v>439.6243072244838</v>
      </c>
      <c r="N55" s="34">
        <v>14023</v>
      </c>
      <c r="O55" s="34">
        <v>2213</v>
      </c>
      <c r="P55" s="34">
        <v>1172</v>
      </c>
      <c r="Q55" s="34">
        <v>0</v>
      </c>
      <c r="R55" s="34">
        <v>0</v>
      </c>
      <c r="S55" s="34">
        <v>0</v>
      </c>
      <c r="T55" s="34">
        <v>17408</v>
      </c>
      <c r="U55" s="34">
        <v>3873</v>
      </c>
      <c r="V55" s="583">
        <v>510.5193714765503</v>
      </c>
      <c r="W55" s="958"/>
    </row>
    <row r="56" spans="1:23" s="1" customFormat="1" ht="15.75" customHeight="1" x14ac:dyDescent="0.15">
      <c r="A56" s="1288" t="s">
        <v>53</v>
      </c>
      <c r="B56" s="190" t="s">
        <v>30</v>
      </c>
      <c r="C56" s="191">
        <v>44382</v>
      </c>
      <c r="D56" s="192">
        <v>18</v>
      </c>
      <c r="E56" s="192">
        <v>5500</v>
      </c>
      <c r="F56" s="192">
        <v>446</v>
      </c>
      <c r="G56" s="192">
        <v>0</v>
      </c>
      <c r="H56" s="192">
        <v>0</v>
      </c>
      <c r="I56" s="192">
        <v>0</v>
      </c>
      <c r="J56" s="192">
        <v>0</v>
      </c>
      <c r="K56" s="191">
        <v>5946</v>
      </c>
      <c r="L56" s="192">
        <v>0</v>
      </c>
      <c r="M56" s="1368"/>
      <c r="N56" s="192">
        <v>5498</v>
      </c>
      <c r="O56" s="192">
        <v>442</v>
      </c>
      <c r="P56" s="192">
        <v>0</v>
      </c>
      <c r="Q56" s="318">
        <v>0</v>
      </c>
      <c r="R56" s="318">
        <v>0</v>
      </c>
      <c r="S56" s="192">
        <v>0</v>
      </c>
      <c r="T56" s="192">
        <v>5940</v>
      </c>
      <c r="U56" s="192">
        <v>0</v>
      </c>
      <c r="V56" s="1374"/>
      <c r="W56" s="958"/>
    </row>
    <row r="57" spans="1:23" s="1" customFormat="1" ht="15.75" customHeight="1" x14ac:dyDescent="0.15">
      <c r="A57" s="1289"/>
      <c r="B57" s="99" t="s">
        <v>33</v>
      </c>
      <c r="C57" s="117">
        <v>38265</v>
      </c>
      <c r="D57" s="118">
        <v>16</v>
      </c>
      <c r="E57" s="1367"/>
      <c r="F57" s="118">
        <v>287</v>
      </c>
      <c r="G57" s="1367"/>
      <c r="H57" s="1367"/>
      <c r="I57" s="1367"/>
      <c r="J57" s="1367"/>
      <c r="K57" s="117">
        <v>287</v>
      </c>
      <c r="L57" s="1367"/>
      <c r="M57" s="1369"/>
      <c r="N57" s="1367"/>
      <c r="O57" s="118">
        <v>270</v>
      </c>
      <c r="P57" s="1367"/>
      <c r="Q57" s="1367"/>
      <c r="R57" s="1367"/>
      <c r="S57" s="1367"/>
      <c r="T57" s="118">
        <v>270</v>
      </c>
      <c r="U57" s="1367"/>
      <c r="V57" s="1387"/>
      <c r="W57" s="958"/>
    </row>
    <row r="58" spans="1:23" s="1" customFormat="1" ht="15.75" customHeight="1" x14ac:dyDescent="0.15">
      <c r="A58" s="1289"/>
      <c r="B58" s="99" t="s">
        <v>34</v>
      </c>
      <c r="C58" s="117">
        <v>4689</v>
      </c>
      <c r="D58" s="118">
        <v>3</v>
      </c>
      <c r="E58" s="1255"/>
      <c r="F58" s="118">
        <v>30</v>
      </c>
      <c r="G58" s="1255"/>
      <c r="H58" s="1255"/>
      <c r="I58" s="1255"/>
      <c r="J58" s="1255"/>
      <c r="K58" s="117">
        <v>30</v>
      </c>
      <c r="L58" s="1255"/>
      <c r="M58" s="1369"/>
      <c r="N58" s="1255"/>
      <c r="O58" s="118">
        <v>17</v>
      </c>
      <c r="P58" s="1255"/>
      <c r="Q58" s="1255"/>
      <c r="R58" s="1255"/>
      <c r="S58" s="1255"/>
      <c r="T58" s="118">
        <v>17</v>
      </c>
      <c r="U58" s="1255"/>
      <c r="V58" s="1387"/>
      <c r="W58" s="958"/>
    </row>
    <row r="59" spans="1:23" s="1" customFormat="1" ht="15.75" customHeight="1" x14ac:dyDescent="0.15">
      <c r="A59" s="1289"/>
      <c r="B59" s="99" t="s">
        <v>222</v>
      </c>
      <c r="C59" s="117">
        <v>55035</v>
      </c>
      <c r="D59" s="117">
        <v>18</v>
      </c>
      <c r="E59" s="1255"/>
      <c r="F59" s="118">
        <v>274</v>
      </c>
      <c r="G59" s="1255"/>
      <c r="H59" s="1255"/>
      <c r="I59" s="1255"/>
      <c r="J59" s="1255"/>
      <c r="K59" s="117">
        <v>274</v>
      </c>
      <c r="L59" s="1255"/>
      <c r="M59" s="1369"/>
      <c r="N59" s="1255"/>
      <c r="O59" s="118">
        <v>317</v>
      </c>
      <c r="P59" s="1255"/>
      <c r="Q59" s="1255"/>
      <c r="R59" s="1255"/>
      <c r="S59" s="1255"/>
      <c r="T59" s="118">
        <v>317</v>
      </c>
      <c r="U59" s="1255"/>
      <c r="V59" s="1387"/>
      <c r="W59" s="958"/>
    </row>
    <row r="60" spans="1:23" s="1" customFormat="1" ht="15.75" customHeight="1" x14ac:dyDescent="0.15">
      <c r="A60" s="1289"/>
      <c r="B60" s="199" t="s">
        <v>147</v>
      </c>
      <c r="C60" s="200">
        <v>13154</v>
      </c>
      <c r="D60" s="200">
        <v>9</v>
      </c>
      <c r="E60" s="1255"/>
      <c r="F60" s="200">
        <v>131</v>
      </c>
      <c r="G60" s="1255"/>
      <c r="H60" s="1255"/>
      <c r="I60" s="1255"/>
      <c r="J60" s="1255"/>
      <c r="K60" s="200">
        <v>131</v>
      </c>
      <c r="L60" s="1255"/>
      <c r="M60" s="1369"/>
      <c r="N60" s="1255"/>
      <c r="O60" s="201">
        <v>122</v>
      </c>
      <c r="P60" s="1255"/>
      <c r="Q60" s="1255"/>
      <c r="R60" s="1255"/>
      <c r="S60" s="1255"/>
      <c r="T60" s="201">
        <v>122</v>
      </c>
      <c r="U60" s="1255"/>
      <c r="V60" s="1387"/>
      <c r="W60" s="958"/>
    </row>
    <row r="61" spans="1:23" s="1" customFormat="1" ht="15.75" customHeight="1" x14ac:dyDescent="0.15">
      <c r="A61" s="1289"/>
      <c r="B61" s="199" t="s">
        <v>449</v>
      </c>
      <c r="C61" s="200">
        <v>6502</v>
      </c>
      <c r="D61" s="200">
        <v>4</v>
      </c>
      <c r="E61" s="1256"/>
      <c r="F61" s="200">
        <v>24</v>
      </c>
      <c r="G61" s="1256"/>
      <c r="H61" s="1256"/>
      <c r="I61" s="1256"/>
      <c r="J61" s="1256"/>
      <c r="K61" s="200">
        <v>24</v>
      </c>
      <c r="L61" s="1256"/>
      <c r="M61" s="1370"/>
      <c r="N61" s="1256"/>
      <c r="O61" s="201">
        <v>30</v>
      </c>
      <c r="P61" s="1256"/>
      <c r="Q61" s="1256"/>
      <c r="R61" s="1256"/>
      <c r="S61" s="1256"/>
      <c r="T61" s="201">
        <v>30</v>
      </c>
      <c r="U61" s="1256"/>
      <c r="V61" s="1375"/>
      <c r="W61" s="958"/>
    </row>
    <row r="62" spans="1:23" s="1" customFormat="1" ht="15.75" customHeight="1" x14ac:dyDescent="0.15">
      <c r="A62" s="1290"/>
      <c r="B62" s="152" t="s">
        <v>174</v>
      </c>
      <c r="C62" s="5">
        <v>162027</v>
      </c>
      <c r="D62" s="5">
        <v>68</v>
      </c>
      <c r="E62" s="5">
        <v>5500</v>
      </c>
      <c r="F62" s="5">
        <v>1192</v>
      </c>
      <c r="G62" s="5">
        <v>0</v>
      </c>
      <c r="H62" s="5">
        <v>0</v>
      </c>
      <c r="I62" s="5">
        <v>0</v>
      </c>
      <c r="J62" s="5">
        <v>0</v>
      </c>
      <c r="K62" s="5">
        <v>6692</v>
      </c>
      <c r="L62" s="5">
        <v>0</v>
      </c>
      <c r="M62" s="401">
        <v>268.90621232821667</v>
      </c>
      <c r="N62" s="5">
        <v>5498</v>
      </c>
      <c r="O62" s="5">
        <v>1198</v>
      </c>
      <c r="P62" s="5">
        <v>0</v>
      </c>
      <c r="Q62" s="5">
        <v>0</v>
      </c>
      <c r="R62" s="5">
        <v>0</v>
      </c>
      <c r="S62" s="5">
        <v>0</v>
      </c>
      <c r="T62" s="5">
        <v>6696</v>
      </c>
      <c r="U62" s="5">
        <v>0</v>
      </c>
      <c r="V62" s="406">
        <v>262.34132581100141</v>
      </c>
      <c r="W62" s="958"/>
    </row>
    <row r="63" spans="1:23" s="1" customFormat="1" ht="15.75" customHeight="1" x14ac:dyDescent="0.15">
      <c r="A63" s="1311" t="s">
        <v>189</v>
      </c>
      <c r="B63" s="187" t="s">
        <v>8</v>
      </c>
      <c r="C63" s="188">
        <v>141771</v>
      </c>
      <c r="D63" s="189">
        <v>61</v>
      </c>
      <c r="E63" s="189">
        <v>10700</v>
      </c>
      <c r="F63" s="189">
        <v>1159</v>
      </c>
      <c r="G63" s="189">
        <v>120</v>
      </c>
      <c r="H63" s="1362" t="s">
        <v>23</v>
      </c>
      <c r="I63" s="1362" t="s">
        <v>23</v>
      </c>
      <c r="J63" s="189">
        <v>0</v>
      </c>
      <c r="K63" s="189">
        <v>11979</v>
      </c>
      <c r="L63" s="189">
        <v>0</v>
      </c>
      <c r="M63" s="1384"/>
      <c r="N63" s="189">
        <v>8732</v>
      </c>
      <c r="O63" s="189">
        <v>1082</v>
      </c>
      <c r="P63" s="189">
        <v>77</v>
      </c>
      <c r="Q63" s="1362" t="s">
        <v>23</v>
      </c>
      <c r="R63" s="1362" t="s">
        <v>23</v>
      </c>
      <c r="S63" s="189">
        <v>0</v>
      </c>
      <c r="T63" s="189">
        <v>9891</v>
      </c>
      <c r="U63" s="189">
        <v>0</v>
      </c>
      <c r="V63" s="1378"/>
      <c r="W63" s="958"/>
    </row>
    <row r="64" spans="1:23" s="1" customFormat="1" ht="15.75" customHeight="1" x14ac:dyDescent="0.15">
      <c r="A64" s="1309"/>
      <c r="B64" s="100" t="s">
        <v>190</v>
      </c>
      <c r="C64" s="115">
        <v>61339</v>
      </c>
      <c r="D64" s="116">
        <v>32</v>
      </c>
      <c r="E64" s="1363" t="s">
        <v>924</v>
      </c>
      <c r="F64" s="116">
        <v>673</v>
      </c>
      <c r="G64" s="116">
        <v>250</v>
      </c>
      <c r="H64" s="1255"/>
      <c r="I64" s="1255"/>
      <c r="J64" s="1363" t="s">
        <v>924</v>
      </c>
      <c r="K64" s="116">
        <v>923</v>
      </c>
      <c r="L64" s="116">
        <v>0</v>
      </c>
      <c r="M64" s="1385"/>
      <c r="N64" s="1363" t="s">
        <v>924</v>
      </c>
      <c r="O64" s="116">
        <v>626</v>
      </c>
      <c r="P64" s="116">
        <v>267</v>
      </c>
      <c r="Q64" s="1255"/>
      <c r="R64" s="1255"/>
      <c r="S64" s="116">
        <v>526</v>
      </c>
      <c r="T64" s="116">
        <v>1419</v>
      </c>
      <c r="U64" s="1363" t="s">
        <v>924</v>
      </c>
      <c r="V64" s="1379"/>
      <c r="W64" s="958"/>
    </row>
    <row r="65" spans="1:24" s="1" customFormat="1" ht="15.75" customHeight="1" x14ac:dyDescent="0.15">
      <c r="A65" s="1309"/>
      <c r="B65" s="196" t="s">
        <v>163</v>
      </c>
      <c r="C65" s="197">
        <v>28893</v>
      </c>
      <c r="D65" s="198">
        <v>16</v>
      </c>
      <c r="E65" s="1256"/>
      <c r="F65" s="198">
        <v>247</v>
      </c>
      <c r="G65" s="198">
        <v>0</v>
      </c>
      <c r="H65" s="1256"/>
      <c r="I65" s="1256"/>
      <c r="J65" s="1256"/>
      <c r="K65" s="148">
        <v>247</v>
      </c>
      <c r="L65" s="198">
        <v>0</v>
      </c>
      <c r="M65" s="1386"/>
      <c r="N65" s="1256"/>
      <c r="O65" s="198">
        <v>233</v>
      </c>
      <c r="P65" s="198">
        <v>0</v>
      </c>
      <c r="Q65" s="1256"/>
      <c r="R65" s="1256"/>
      <c r="S65" s="198">
        <v>0</v>
      </c>
      <c r="T65" s="148">
        <v>233</v>
      </c>
      <c r="U65" s="1256"/>
      <c r="V65" s="1380"/>
      <c r="W65" s="958"/>
    </row>
    <row r="66" spans="1:24" s="1" customFormat="1" ht="15.75" customHeight="1" x14ac:dyDescent="0.15">
      <c r="A66" s="1312"/>
      <c r="B66" s="163" t="s">
        <v>174</v>
      </c>
      <c r="C66" s="34">
        <v>232003</v>
      </c>
      <c r="D66" s="34">
        <v>109</v>
      </c>
      <c r="E66" s="34">
        <v>10700</v>
      </c>
      <c r="F66" s="34">
        <v>2079</v>
      </c>
      <c r="G66" s="34">
        <v>370</v>
      </c>
      <c r="H66" s="34">
        <v>0</v>
      </c>
      <c r="I66" s="34">
        <v>0</v>
      </c>
      <c r="J66" s="34">
        <v>0</v>
      </c>
      <c r="K66" s="34">
        <v>13149</v>
      </c>
      <c r="L66" s="34">
        <v>0</v>
      </c>
      <c r="M66" s="402">
        <v>404.27363566487315</v>
      </c>
      <c r="N66" s="34">
        <v>8732</v>
      </c>
      <c r="O66" s="34">
        <v>1941</v>
      </c>
      <c r="P66" s="34">
        <v>344</v>
      </c>
      <c r="Q66" s="34">
        <v>0</v>
      </c>
      <c r="R66" s="34">
        <v>0</v>
      </c>
      <c r="S66" s="34">
        <v>526</v>
      </c>
      <c r="T66" s="34">
        <v>11543</v>
      </c>
      <c r="U66" s="34">
        <v>0</v>
      </c>
      <c r="V66" s="407">
        <v>349.92572831721588</v>
      </c>
      <c r="W66" s="958"/>
    </row>
    <row r="67" spans="1:24" s="1" customFormat="1" ht="15.75" customHeight="1" x14ac:dyDescent="0.15">
      <c r="A67" s="1288" t="s">
        <v>54</v>
      </c>
      <c r="B67" s="190" t="s">
        <v>218</v>
      </c>
      <c r="C67" s="191">
        <v>117677</v>
      </c>
      <c r="D67" s="191">
        <v>73</v>
      </c>
      <c r="E67" s="192">
        <v>2900</v>
      </c>
      <c r="F67" s="192">
        <v>1153</v>
      </c>
      <c r="G67" s="192">
        <v>100</v>
      </c>
      <c r="H67" s="1364" t="s">
        <v>23</v>
      </c>
      <c r="I67" s="1364" t="s">
        <v>23</v>
      </c>
      <c r="J67" s="1364">
        <v>0</v>
      </c>
      <c r="K67" s="191">
        <v>4153</v>
      </c>
      <c r="L67" s="1364">
        <v>0</v>
      </c>
      <c r="M67" s="1368"/>
      <c r="N67" s="192">
        <v>2961</v>
      </c>
      <c r="O67" s="192">
        <v>1120</v>
      </c>
      <c r="P67" s="192">
        <v>39</v>
      </c>
      <c r="Q67" s="1364" t="s">
        <v>23</v>
      </c>
      <c r="R67" s="1364" t="s">
        <v>23</v>
      </c>
      <c r="S67" s="1364">
        <v>0</v>
      </c>
      <c r="T67" s="192">
        <v>4120</v>
      </c>
      <c r="U67" s="1364">
        <v>0</v>
      </c>
      <c r="V67" s="1374"/>
      <c r="W67" s="958"/>
    </row>
    <row r="68" spans="1:24" s="1" customFormat="1" ht="15.75" customHeight="1" x14ac:dyDescent="0.15">
      <c r="A68" s="1289"/>
      <c r="B68" s="199" t="s">
        <v>217</v>
      </c>
      <c r="C68" s="200">
        <v>54786</v>
      </c>
      <c r="D68" s="200">
        <v>39</v>
      </c>
      <c r="E68" s="201">
        <v>1480</v>
      </c>
      <c r="F68" s="201">
        <v>658</v>
      </c>
      <c r="G68" s="201">
        <v>20</v>
      </c>
      <c r="H68" s="1256"/>
      <c r="I68" s="1256"/>
      <c r="J68" s="1256"/>
      <c r="K68" s="200">
        <v>2158</v>
      </c>
      <c r="L68" s="1256"/>
      <c r="M68" s="1370"/>
      <c r="N68" s="201">
        <v>1381</v>
      </c>
      <c r="O68" s="201">
        <v>627</v>
      </c>
      <c r="P68" s="201">
        <v>17</v>
      </c>
      <c r="Q68" s="1256"/>
      <c r="R68" s="1256"/>
      <c r="S68" s="1256"/>
      <c r="T68" s="201">
        <v>2025</v>
      </c>
      <c r="U68" s="1256"/>
      <c r="V68" s="1375"/>
      <c r="W68" s="958"/>
    </row>
    <row r="69" spans="1:24" s="1" customFormat="1" ht="15.75" customHeight="1" x14ac:dyDescent="0.15">
      <c r="A69" s="1290"/>
      <c r="B69" s="152" t="s">
        <v>174</v>
      </c>
      <c r="C69" s="5">
        <v>172463</v>
      </c>
      <c r="D69" s="5">
        <v>112</v>
      </c>
      <c r="E69" s="5">
        <v>4380</v>
      </c>
      <c r="F69" s="5">
        <v>1811</v>
      </c>
      <c r="G69" s="5">
        <v>120</v>
      </c>
      <c r="H69" s="5">
        <v>0</v>
      </c>
      <c r="I69" s="5">
        <v>0</v>
      </c>
      <c r="J69" s="5">
        <v>0</v>
      </c>
      <c r="K69" s="5">
        <v>6311</v>
      </c>
      <c r="L69" s="5">
        <v>0</v>
      </c>
      <c r="M69" s="401">
        <v>490.32709191205032</v>
      </c>
      <c r="N69" s="5">
        <v>4342</v>
      </c>
      <c r="O69" s="5">
        <v>1747</v>
      </c>
      <c r="P69" s="5">
        <v>56</v>
      </c>
      <c r="Q69" s="5">
        <v>0</v>
      </c>
      <c r="R69" s="5">
        <v>0</v>
      </c>
      <c r="S69" s="5">
        <v>0</v>
      </c>
      <c r="T69" s="16">
        <v>6145</v>
      </c>
      <c r="U69" s="5">
        <v>0</v>
      </c>
      <c r="V69" s="406">
        <v>467.26484677971257</v>
      </c>
      <c r="W69" s="958"/>
    </row>
    <row r="70" spans="1:24" s="1" customFormat="1" ht="15.75" customHeight="1" x14ac:dyDescent="0.15">
      <c r="A70" s="193" t="s">
        <v>55</v>
      </c>
      <c r="B70" s="30" t="s">
        <v>220</v>
      </c>
      <c r="C70" s="34">
        <v>155224</v>
      </c>
      <c r="D70" s="34">
        <v>80</v>
      </c>
      <c r="E70" s="34">
        <v>5000</v>
      </c>
      <c r="F70" s="34">
        <v>1246</v>
      </c>
      <c r="G70" s="34">
        <v>165</v>
      </c>
      <c r="H70" s="34">
        <v>0</v>
      </c>
      <c r="I70" s="34">
        <v>0</v>
      </c>
      <c r="J70" s="34">
        <v>0</v>
      </c>
      <c r="K70" s="34">
        <v>6411</v>
      </c>
      <c r="L70" s="34">
        <v>0</v>
      </c>
      <c r="M70" s="402">
        <v>502.90241606526513</v>
      </c>
      <c r="N70" s="35">
        <v>5576</v>
      </c>
      <c r="O70" s="35">
        <v>1340</v>
      </c>
      <c r="P70" s="35">
        <v>199</v>
      </c>
      <c r="Q70" s="35">
        <v>0</v>
      </c>
      <c r="R70" s="35">
        <v>0</v>
      </c>
      <c r="S70" s="35">
        <v>0</v>
      </c>
      <c r="T70" s="35">
        <v>7115</v>
      </c>
      <c r="U70" s="35">
        <v>0</v>
      </c>
      <c r="V70" s="407">
        <v>557.42713882795363</v>
      </c>
      <c r="W70" s="958"/>
    </row>
    <row r="71" spans="1:24" s="1" customFormat="1" ht="15.75" customHeight="1" x14ac:dyDescent="0.15">
      <c r="A71" s="167" t="s">
        <v>56</v>
      </c>
      <c r="B71" s="203" t="s">
        <v>9</v>
      </c>
      <c r="C71" s="212">
        <v>161357</v>
      </c>
      <c r="D71" s="212">
        <v>32</v>
      </c>
      <c r="E71" s="212">
        <v>4566</v>
      </c>
      <c r="F71" s="212">
        <v>772</v>
      </c>
      <c r="G71" s="212">
        <v>127</v>
      </c>
      <c r="H71" s="212">
        <v>0</v>
      </c>
      <c r="I71" s="212">
        <v>0</v>
      </c>
      <c r="J71" s="212">
        <v>0</v>
      </c>
      <c r="K71" s="212">
        <v>5465</v>
      </c>
      <c r="L71" s="212">
        <v>1000</v>
      </c>
      <c r="M71" s="401">
        <v>594.04575944133046</v>
      </c>
      <c r="N71" s="208">
        <v>4595</v>
      </c>
      <c r="O71" s="208">
        <v>730</v>
      </c>
      <c r="P71" s="208">
        <v>113</v>
      </c>
      <c r="Q71" s="208">
        <v>0</v>
      </c>
      <c r="R71" s="208">
        <v>0</v>
      </c>
      <c r="S71" s="208">
        <v>0</v>
      </c>
      <c r="T71" s="208">
        <v>5438</v>
      </c>
      <c r="U71" s="208">
        <v>0</v>
      </c>
      <c r="V71" s="406">
        <v>494.04924139184158</v>
      </c>
      <c r="W71" s="958"/>
    </row>
    <row r="72" spans="1:24" s="1" customFormat="1" ht="15.75" customHeight="1" x14ac:dyDescent="0.15">
      <c r="A72" s="193" t="s">
        <v>57</v>
      </c>
      <c r="B72" s="30" t="s">
        <v>183</v>
      </c>
      <c r="C72" s="34">
        <v>129917</v>
      </c>
      <c r="D72" s="34">
        <v>138</v>
      </c>
      <c r="E72" s="35">
        <v>3200</v>
      </c>
      <c r="F72" s="35">
        <v>2130</v>
      </c>
      <c r="G72" s="34">
        <v>0</v>
      </c>
      <c r="H72" s="34">
        <v>0</v>
      </c>
      <c r="I72" s="34">
        <v>0</v>
      </c>
      <c r="J72" s="34">
        <v>0</v>
      </c>
      <c r="K72" s="34">
        <v>5330</v>
      </c>
      <c r="L72" s="34">
        <v>0</v>
      </c>
      <c r="M72" s="402">
        <v>406.83917258224562</v>
      </c>
      <c r="N72" s="35">
        <v>3000</v>
      </c>
      <c r="O72" s="35">
        <v>1900</v>
      </c>
      <c r="P72" s="35">
        <v>0</v>
      </c>
      <c r="Q72" s="35">
        <v>0</v>
      </c>
      <c r="R72" s="35">
        <v>0</v>
      </c>
      <c r="S72" s="35">
        <v>0</v>
      </c>
      <c r="T72" s="35">
        <v>4900</v>
      </c>
      <c r="U72" s="35">
        <v>0</v>
      </c>
      <c r="V72" s="407">
        <v>369.17049649664733</v>
      </c>
      <c r="W72" s="958"/>
    </row>
    <row r="73" spans="1:24" s="1" customFormat="1" ht="15.75" customHeight="1" x14ac:dyDescent="0.15">
      <c r="A73" s="205" t="s">
        <v>58</v>
      </c>
      <c r="B73" s="3" t="s">
        <v>186</v>
      </c>
      <c r="C73" s="5">
        <v>145612</v>
      </c>
      <c r="D73" s="5">
        <v>48</v>
      </c>
      <c r="E73" s="5">
        <v>5000</v>
      </c>
      <c r="F73" s="5">
        <v>860</v>
      </c>
      <c r="G73" s="16" t="s">
        <v>85</v>
      </c>
      <c r="H73" s="16">
        <v>0</v>
      </c>
      <c r="I73" s="16">
        <v>0</v>
      </c>
      <c r="J73" s="16" t="s">
        <v>85</v>
      </c>
      <c r="K73" s="5">
        <v>5860</v>
      </c>
      <c r="L73" s="16" t="s">
        <v>85</v>
      </c>
      <c r="M73" s="401">
        <v>487.64250644919696</v>
      </c>
      <c r="N73" s="16">
        <v>5016</v>
      </c>
      <c r="O73" s="16">
        <v>847</v>
      </c>
      <c r="P73" s="16" t="s">
        <v>85</v>
      </c>
      <c r="Q73" s="16">
        <v>0</v>
      </c>
      <c r="R73" s="16">
        <v>0</v>
      </c>
      <c r="S73" s="16" t="s">
        <v>85</v>
      </c>
      <c r="T73" s="16">
        <v>5863</v>
      </c>
      <c r="U73" s="16" t="s">
        <v>85</v>
      </c>
      <c r="V73" s="406">
        <v>478.02690582959639</v>
      </c>
      <c r="W73" s="958"/>
      <c r="X73" s="31"/>
    </row>
    <row r="74" spans="1:24" s="1" customFormat="1" ht="15.75" customHeight="1" x14ac:dyDescent="0.15">
      <c r="A74" s="193" t="s">
        <v>59</v>
      </c>
      <c r="B74" s="30" t="s">
        <v>184</v>
      </c>
      <c r="C74" s="34">
        <v>79742</v>
      </c>
      <c r="D74" s="34">
        <v>60</v>
      </c>
      <c r="E74" s="34">
        <v>3300</v>
      </c>
      <c r="F74" s="34">
        <v>933</v>
      </c>
      <c r="G74" s="34">
        <v>330</v>
      </c>
      <c r="H74" s="34">
        <v>0</v>
      </c>
      <c r="I74" s="34">
        <v>0</v>
      </c>
      <c r="J74" s="34">
        <v>437</v>
      </c>
      <c r="K74" s="34">
        <v>5000</v>
      </c>
      <c r="L74" s="34">
        <v>0</v>
      </c>
      <c r="M74" s="402">
        <v>465.67942628294679</v>
      </c>
      <c r="N74" s="35">
        <v>3302</v>
      </c>
      <c r="O74" s="35">
        <v>779</v>
      </c>
      <c r="P74" s="35">
        <v>26</v>
      </c>
      <c r="Q74" s="35">
        <v>0</v>
      </c>
      <c r="R74" s="35">
        <v>0</v>
      </c>
      <c r="S74" s="35">
        <v>670</v>
      </c>
      <c r="T74" s="35">
        <v>4777</v>
      </c>
      <c r="U74" s="35">
        <v>0</v>
      </c>
      <c r="V74" s="407">
        <v>440.96741438198097</v>
      </c>
      <c r="W74" s="958"/>
      <c r="X74" s="31"/>
    </row>
    <row r="75" spans="1:24" s="1" customFormat="1" ht="15.75" customHeight="1" x14ac:dyDescent="0.15">
      <c r="A75" s="205" t="s">
        <v>60</v>
      </c>
      <c r="B75" s="3" t="s">
        <v>221</v>
      </c>
      <c r="C75" s="5">
        <v>100459</v>
      </c>
      <c r="D75" s="5">
        <v>49</v>
      </c>
      <c r="E75" s="5">
        <v>2600</v>
      </c>
      <c r="F75" s="5">
        <v>790</v>
      </c>
      <c r="G75" s="5">
        <v>300</v>
      </c>
      <c r="H75" s="5">
        <v>0</v>
      </c>
      <c r="I75" s="5">
        <v>0</v>
      </c>
      <c r="J75" s="5">
        <v>0</v>
      </c>
      <c r="K75" s="5">
        <v>3690</v>
      </c>
      <c r="L75" s="5">
        <v>0</v>
      </c>
      <c r="M75" s="401">
        <v>669.08431550317312</v>
      </c>
      <c r="N75" s="16">
        <v>2846</v>
      </c>
      <c r="O75" s="16">
        <v>852</v>
      </c>
      <c r="P75" s="16">
        <v>54</v>
      </c>
      <c r="Q75" s="16">
        <v>0</v>
      </c>
      <c r="R75" s="16">
        <v>0</v>
      </c>
      <c r="S75" s="16">
        <v>0</v>
      </c>
      <c r="T75" s="16">
        <v>3752</v>
      </c>
      <c r="U75" s="16">
        <v>0</v>
      </c>
      <c r="V75" s="406">
        <v>654.22842197035743</v>
      </c>
      <c r="W75" s="958"/>
    </row>
    <row r="76" spans="1:24" s="1" customFormat="1" ht="15.75" customHeight="1" x14ac:dyDescent="0.15">
      <c r="A76" s="193" t="s">
        <v>477</v>
      </c>
      <c r="B76" s="558" t="s">
        <v>470</v>
      </c>
      <c r="C76" s="656">
        <v>43218</v>
      </c>
      <c r="D76" s="656">
        <v>37</v>
      </c>
      <c r="E76" s="656">
        <v>2008</v>
      </c>
      <c r="F76" s="35">
        <v>462</v>
      </c>
      <c r="G76" s="35">
        <v>90</v>
      </c>
      <c r="H76" s="35">
        <v>0</v>
      </c>
      <c r="I76" s="35">
        <v>700</v>
      </c>
      <c r="J76" s="35">
        <v>0</v>
      </c>
      <c r="K76" s="316">
        <v>3260</v>
      </c>
      <c r="L76" s="35">
        <v>0</v>
      </c>
      <c r="M76" s="402">
        <v>2449.2862509391434</v>
      </c>
      <c r="N76" s="563">
        <v>2850</v>
      </c>
      <c r="O76" s="563">
        <v>406</v>
      </c>
      <c r="P76" s="563">
        <v>86</v>
      </c>
      <c r="Q76" s="563">
        <v>0</v>
      </c>
      <c r="R76" s="563">
        <v>667</v>
      </c>
      <c r="S76" s="563">
        <v>0</v>
      </c>
      <c r="T76" s="563">
        <v>4009</v>
      </c>
      <c r="U76" s="563">
        <v>0</v>
      </c>
      <c r="V76" s="657">
        <v>2991.7910447761192</v>
      </c>
      <c r="W76" s="958"/>
    </row>
    <row r="77" spans="1:24" s="1" customFormat="1" ht="15.75" customHeight="1" x14ac:dyDescent="0.15">
      <c r="A77" s="205" t="s">
        <v>61</v>
      </c>
      <c r="B77" s="3" t="s">
        <v>177</v>
      </c>
      <c r="C77" s="5">
        <v>85740</v>
      </c>
      <c r="D77" s="5">
        <v>52</v>
      </c>
      <c r="E77" s="16">
        <v>1204</v>
      </c>
      <c r="F77" s="16">
        <v>840</v>
      </c>
      <c r="G77" s="16">
        <v>105</v>
      </c>
      <c r="H77" s="16">
        <v>0</v>
      </c>
      <c r="I77" s="16">
        <v>0</v>
      </c>
      <c r="J77" s="16">
        <v>0</v>
      </c>
      <c r="K77" s="5">
        <v>2149</v>
      </c>
      <c r="L77" s="191">
        <v>0</v>
      </c>
      <c r="M77" s="401">
        <v>500.93240093240092</v>
      </c>
      <c r="N77" s="16">
        <v>1140</v>
      </c>
      <c r="O77" s="16">
        <v>818</v>
      </c>
      <c r="P77" s="16">
        <v>192</v>
      </c>
      <c r="Q77" s="16">
        <v>0</v>
      </c>
      <c r="R77" s="16">
        <v>0</v>
      </c>
      <c r="S77" s="16">
        <v>0</v>
      </c>
      <c r="T77" s="16">
        <v>2150</v>
      </c>
      <c r="U77" s="16">
        <v>0</v>
      </c>
      <c r="V77" s="406">
        <v>487.97094870630957</v>
      </c>
      <c r="W77" s="958"/>
    </row>
    <row r="78" spans="1:24" s="1" customFormat="1" ht="15.75" customHeight="1" x14ac:dyDescent="0.15">
      <c r="A78" s="1341" t="s">
        <v>62</v>
      </c>
      <c r="B78" s="524" t="s">
        <v>51</v>
      </c>
      <c r="C78" s="525">
        <v>28410</v>
      </c>
      <c r="D78" s="525">
        <v>21</v>
      </c>
      <c r="E78" s="525">
        <v>800</v>
      </c>
      <c r="F78" s="525">
        <v>240</v>
      </c>
      <c r="G78" s="525">
        <v>200</v>
      </c>
      <c r="H78" s="525">
        <v>0</v>
      </c>
      <c r="I78" s="525">
        <v>0</v>
      </c>
      <c r="J78" s="525">
        <v>0</v>
      </c>
      <c r="K78" s="526">
        <v>1240</v>
      </c>
      <c r="L78" s="525">
        <v>0</v>
      </c>
      <c r="M78" s="1381"/>
      <c r="N78" s="527">
        <v>1095</v>
      </c>
      <c r="O78" s="527">
        <v>231</v>
      </c>
      <c r="P78" s="527">
        <v>103</v>
      </c>
      <c r="Q78" s="528">
        <v>0</v>
      </c>
      <c r="R78" s="528">
        <v>0</v>
      </c>
      <c r="S78" s="527">
        <v>0</v>
      </c>
      <c r="T78" s="526">
        <v>1429</v>
      </c>
      <c r="U78" s="527">
        <v>0</v>
      </c>
      <c r="V78" s="1371"/>
      <c r="W78" s="958"/>
    </row>
    <row r="79" spans="1:24" s="1" customFormat="1" ht="15.75" customHeight="1" x14ac:dyDescent="0.15">
      <c r="A79" s="1342"/>
      <c r="B79" s="494" t="s">
        <v>223</v>
      </c>
      <c r="C79" s="529">
        <v>41771</v>
      </c>
      <c r="D79" s="529">
        <v>135</v>
      </c>
      <c r="E79" s="529">
        <v>800</v>
      </c>
      <c r="F79" s="529">
        <v>284</v>
      </c>
      <c r="G79" s="529">
        <v>0</v>
      </c>
      <c r="H79" s="525">
        <v>0</v>
      </c>
      <c r="I79" s="525">
        <v>0</v>
      </c>
      <c r="J79" s="529">
        <v>0</v>
      </c>
      <c r="K79" s="529">
        <v>1084</v>
      </c>
      <c r="L79" s="529">
        <v>0</v>
      </c>
      <c r="M79" s="1382"/>
      <c r="N79" s="530">
        <v>1199</v>
      </c>
      <c r="O79" s="530">
        <v>242</v>
      </c>
      <c r="P79" s="530">
        <v>0</v>
      </c>
      <c r="Q79" s="530">
        <v>0</v>
      </c>
      <c r="R79" s="530">
        <v>0</v>
      </c>
      <c r="S79" s="530">
        <v>0</v>
      </c>
      <c r="T79" s="530">
        <v>1441</v>
      </c>
      <c r="U79" s="530">
        <v>0</v>
      </c>
      <c r="V79" s="1372"/>
      <c r="W79" s="958"/>
    </row>
    <row r="80" spans="1:24" s="1" customFormat="1" ht="15.75" customHeight="1" x14ac:dyDescent="0.15">
      <c r="A80" s="1342"/>
      <c r="B80" s="531" t="s">
        <v>178</v>
      </c>
      <c r="C80" s="532">
        <v>57641</v>
      </c>
      <c r="D80" s="532">
        <v>15</v>
      </c>
      <c r="E80" s="532">
        <v>1000</v>
      </c>
      <c r="F80" s="532">
        <v>240</v>
      </c>
      <c r="G80" s="532">
        <v>0</v>
      </c>
      <c r="H80" s="525">
        <v>0</v>
      </c>
      <c r="I80" s="525">
        <v>0</v>
      </c>
      <c r="J80" s="532">
        <v>0</v>
      </c>
      <c r="K80" s="532">
        <v>1240</v>
      </c>
      <c r="L80" s="532">
        <v>0</v>
      </c>
      <c r="M80" s="1383"/>
      <c r="N80" s="533">
        <v>1080</v>
      </c>
      <c r="O80" s="533">
        <v>187</v>
      </c>
      <c r="P80" s="533">
        <v>0</v>
      </c>
      <c r="Q80" s="534">
        <v>0</v>
      </c>
      <c r="R80" s="534">
        <v>0</v>
      </c>
      <c r="S80" s="533">
        <v>0</v>
      </c>
      <c r="T80" s="533">
        <v>1267</v>
      </c>
      <c r="U80" s="533">
        <v>0</v>
      </c>
      <c r="V80" s="1373"/>
      <c r="W80" s="958"/>
    </row>
    <row r="81" spans="1:23" s="1" customFormat="1" ht="15.75" customHeight="1" x14ac:dyDescent="0.15">
      <c r="A81" s="1343"/>
      <c r="B81" s="501" t="s">
        <v>174</v>
      </c>
      <c r="C81" s="316">
        <v>127822</v>
      </c>
      <c r="D81" s="316">
        <v>171</v>
      </c>
      <c r="E81" s="316">
        <v>2600</v>
      </c>
      <c r="F81" s="316">
        <v>764</v>
      </c>
      <c r="G81" s="316">
        <v>200</v>
      </c>
      <c r="H81" s="316">
        <v>0</v>
      </c>
      <c r="I81" s="316">
        <v>0</v>
      </c>
      <c r="J81" s="316">
        <v>0</v>
      </c>
      <c r="K81" s="316">
        <v>3564</v>
      </c>
      <c r="L81" s="316">
        <v>0</v>
      </c>
      <c r="M81" s="402">
        <v>284.25586217897592</v>
      </c>
      <c r="N81" s="316">
        <v>3374</v>
      </c>
      <c r="O81" s="316">
        <v>660</v>
      </c>
      <c r="P81" s="316">
        <v>103</v>
      </c>
      <c r="Q81" s="316">
        <v>0</v>
      </c>
      <c r="R81" s="316">
        <v>0</v>
      </c>
      <c r="S81" s="316">
        <v>0</v>
      </c>
      <c r="T81" s="316">
        <v>4137</v>
      </c>
      <c r="U81" s="316">
        <v>0</v>
      </c>
      <c r="V81" s="535">
        <v>322.07084468664851</v>
      </c>
      <c r="W81" s="958"/>
    </row>
    <row r="82" spans="1:23" s="1" customFormat="1" ht="15.75" customHeight="1" x14ac:dyDescent="0.15">
      <c r="A82" s="1392" t="s">
        <v>91</v>
      </c>
      <c r="B82" s="510" t="s">
        <v>113</v>
      </c>
      <c r="C82" s="191">
        <v>40255</v>
      </c>
      <c r="D82" s="191">
        <v>14</v>
      </c>
      <c r="E82" s="192">
        <v>2600</v>
      </c>
      <c r="F82" s="192">
        <v>477</v>
      </c>
      <c r="G82" s="192">
        <v>100</v>
      </c>
      <c r="H82" s="1360">
        <v>0</v>
      </c>
      <c r="I82" s="1360">
        <v>0</v>
      </c>
      <c r="J82" s="192">
        <v>0</v>
      </c>
      <c r="K82" s="191">
        <v>3177</v>
      </c>
      <c r="L82" s="191">
        <v>0</v>
      </c>
      <c r="M82" s="1376"/>
      <c r="N82" s="192">
        <v>3155</v>
      </c>
      <c r="O82" s="192">
        <v>522</v>
      </c>
      <c r="P82" s="192">
        <v>113</v>
      </c>
      <c r="Q82" s="192">
        <v>0</v>
      </c>
      <c r="R82" s="192">
        <v>0</v>
      </c>
      <c r="S82" s="192">
        <v>0</v>
      </c>
      <c r="T82" s="192">
        <v>3790</v>
      </c>
      <c r="U82" s="192">
        <v>0</v>
      </c>
      <c r="V82" s="1374"/>
      <c r="W82" s="958"/>
    </row>
    <row r="83" spans="1:23" s="1" customFormat="1" ht="15.75" customHeight="1" x14ac:dyDescent="0.15">
      <c r="A83" s="1393"/>
      <c r="B83" s="539" t="s">
        <v>114</v>
      </c>
      <c r="C83" s="200">
        <v>27790</v>
      </c>
      <c r="D83" s="200">
        <v>12</v>
      </c>
      <c r="E83" s="201" t="s">
        <v>519</v>
      </c>
      <c r="F83" s="201" t="s">
        <v>519</v>
      </c>
      <c r="G83" s="201" t="s">
        <v>519</v>
      </c>
      <c r="H83" s="1361"/>
      <c r="I83" s="1361"/>
      <c r="J83" s="201" t="s">
        <v>519</v>
      </c>
      <c r="K83" s="192">
        <v>0</v>
      </c>
      <c r="L83" s="201" t="s">
        <v>519</v>
      </c>
      <c r="M83" s="1377"/>
      <c r="N83" s="201" t="s">
        <v>519</v>
      </c>
      <c r="O83" s="201" t="s">
        <v>519</v>
      </c>
      <c r="P83" s="201" t="s">
        <v>519</v>
      </c>
      <c r="Q83" s="201">
        <v>0</v>
      </c>
      <c r="R83" s="201">
        <v>0</v>
      </c>
      <c r="S83" s="201" t="s">
        <v>519</v>
      </c>
      <c r="T83" s="192">
        <v>0</v>
      </c>
      <c r="U83" s="192" t="s">
        <v>519</v>
      </c>
      <c r="V83" s="1375"/>
      <c r="W83" s="958"/>
    </row>
    <row r="84" spans="1:23" s="1" customFormat="1" ht="15.75" customHeight="1" x14ac:dyDescent="0.15">
      <c r="A84" s="1394"/>
      <c r="B84" s="152" t="s">
        <v>174</v>
      </c>
      <c r="C84" s="5">
        <v>68045</v>
      </c>
      <c r="D84" s="5">
        <v>26</v>
      </c>
      <c r="E84" s="5">
        <v>2600</v>
      </c>
      <c r="F84" s="5">
        <v>477</v>
      </c>
      <c r="G84" s="5">
        <v>100</v>
      </c>
      <c r="H84" s="5">
        <v>0</v>
      </c>
      <c r="I84" s="5">
        <v>0</v>
      </c>
      <c r="J84" s="5">
        <v>0</v>
      </c>
      <c r="K84" s="5">
        <v>3177</v>
      </c>
      <c r="L84" s="5">
        <v>0</v>
      </c>
      <c r="M84" s="401">
        <v>311.62334477685141</v>
      </c>
      <c r="N84" s="5">
        <v>3155</v>
      </c>
      <c r="O84" s="5">
        <v>522</v>
      </c>
      <c r="P84" s="5">
        <v>113</v>
      </c>
      <c r="Q84" s="5">
        <v>0</v>
      </c>
      <c r="R84" s="5">
        <v>0</v>
      </c>
      <c r="S84" s="5">
        <v>0</v>
      </c>
      <c r="T84" s="16">
        <v>3790</v>
      </c>
      <c r="U84" s="5">
        <v>0</v>
      </c>
      <c r="V84" s="406">
        <v>366.28974582004446</v>
      </c>
      <c r="W84" s="958"/>
    </row>
    <row r="85" spans="1:23" s="1" customFormat="1" ht="15.75" customHeight="1" x14ac:dyDescent="0.15">
      <c r="A85" s="1390" t="s">
        <v>478</v>
      </c>
      <c r="B85" s="1391"/>
      <c r="C85" s="316">
        <v>7594519</v>
      </c>
      <c r="D85" s="316">
        <v>3904</v>
      </c>
      <c r="E85" s="316">
        <v>336182</v>
      </c>
      <c r="F85" s="316">
        <v>58700</v>
      </c>
      <c r="G85" s="316">
        <v>16216</v>
      </c>
      <c r="H85" s="316">
        <v>21169</v>
      </c>
      <c r="I85" s="316">
        <v>11384</v>
      </c>
      <c r="J85" s="316">
        <v>5532</v>
      </c>
      <c r="K85" s="316">
        <v>449183</v>
      </c>
      <c r="L85" s="316">
        <v>1000</v>
      </c>
      <c r="M85" s="402">
        <v>245.3734564789051</v>
      </c>
      <c r="N85" s="316">
        <v>328943</v>
      </c>
      <c r="O85" s="316">
        <v>60969</v>
      </c>
      <c r="P85" s="316">
        <v>17681</v>
      </c>
      <c r="Q85" s="316">
        <v>19068</v>
      </c>
      <c r="R85" s="316">
        <v>7351</v>
      </c>
      <c r="S85" s="316">
        <v>6096</v>
      </c>
      <c r="T85" s="316">
        <v>440108</v>
      </c>
      <c r="U85" s="316">
        <v>3873</v>
      </c>
      <c r="V85" s="535">
        <v>239.95172656438737</v>
      </c>
      <c r="W85" s="958"/>
    </row>
    <row r="86" spans="1:23" s="1" customFormat="1" ht="15.75" customHeight="1" x14ac:dyDescent="0.15">
      <c r="A86" s="1346" t="s">
        <v>481</v>
      </c>
      <c r="B86" s="1347"/>
      <c r="C86" s="5">
        <v>9246267</v>
      </c>
      <c r="D86" s="5">
        <v>4365</v>
      </c>
      <c r="E86" s="5">
        <v>400832</v>
      </c>
      <c r="F86" s="5">
        <v>68300</v>
      </c>
      <c r="G86" s="5">
        <v>16966</v>
      </c>
      <c r="H86" s="5">
        <v>21169</v>
      </c>
      <c r="I86" s="5">
        <v>11384</v>
      </c>
      <c r="J86" s="5">
        <v>9974</v>
      </c>
      <c r="K86" s="5">
        <v>528625</v>
      </c>
      <c r="L86" s="5">
        <v>1000</v>
      </c>
      <c r="M86" s="401">
        <v>288.54881398741907</v>
      </c>
      <c r="N86" s="5">
        <v>394045</v>
      </c>
      <c r="O86" s="5">
        <v>70867</v>
      </c>
      <c r="P86" s="5">
        <v>18422</v>
      </c>
      <c r="Q86" s="5">
        <v>19068</v>
      </c>
      <c r="R86" s="5">
        <v>7351</v>
      </c>
      <c r="S86" s="5">
        <v>9959</v>
      </c>
      <c r="T86" s="5">
        <v>519712</v>
      </c>
      <c r="U86" s="5">
        <v>3873</v>
      </c>
      <c r="V86" s="406">
        <v>282.84691741508544</v>
      </c>
      <c r="W86" s="958"/>
    </row>
    <row r="87" spans="1:23" s="1" customFormat="1" ht="15.75" customHeight="1" x14ac:dyDescent="0.15">
      <c r="A87" s="486" t="s">
        <v>31</v>
      </c>
      <c r="B87" s="487" t="s">
        <v>4</v>
      </c>
      <c r="C87" s="316">
        <v>181459</v>
      </c>
      <c r="D87" s="316">
        <v>29</v>
      </c>
      <c r="E87" s="316">
        <v>602</v>
      </c>
      <c r="F87" s="316">
        <v>620</v>
      </c>
      <c r="G87" s="536">
        <v>1</v>
      </c>
      <c r="H87" s="536">
        <v>0</v>
      </c>
      <c r="I87" s="536">
        <v>0</v>
      </c>
      <c r="J87" s="536">
        <v>1</v>
      </c>
      <c r="K87" s="316">
        <v>1224</v>
      </c>
      <c r="L87" s="316">
        <v>0</v>
      </c>
      <c r="M87" s="537"/>
      <c r="N87" s="536">
        <v>579</v>
      </c>
      <c r="O87" s="536">
        <v>582</v>
      </c>
      <c r="P87" s="536">
        <v>0</v>
      </c>
      <c r="Q87" s="536">
        <v>0</v>
      </c>
      <c r="R87" s="536">
        <v>0</v>
      </c>
      <c r="S87" s="536">
        <v>0</v>
      </c>
      <c r="T87" s="536">
        <v>1161</v>
      </c>
      <c r="U87" s="536">
        <v>0</v>
      </c>
      <c r="V87" s="538"/>
      <c r="W87" s="958"/>
    </row>
    <row r="88" spans="1:23" s="1" customFormat="1" ht="15.75" customHeight="1" thickBot="1" x14ac:dyDescent="0.2">
      <c r="A88" s="540" t="s">
        <v>31</v>
      </c>
      <c r="B88" s="522" t="s">
        <v>5</v>
      </c>
      <c r="C88" s="541">
        <v>21034</v>
      </c>
      <c r="D88" s="542">
        <v>0</v>
      </c>
      <c r="E88" s="542">
        <v>20</v>
      </c>
      <c r="F88" s="541">
        <v>120</v>
      </c>
      <c r="G88" s="542">
        <v>0</v>
      </c>
      <c r="H88" s="542">
        <v>0</v>
      </c>
      <c r="I88" s="542">
        <v>0</v>
      </c>
      <c r="J88" s="542">
        <v>0</v>
      </c>
      <c r="K88" s="541">
        <v>140</v>
      </c>
      <c r="L88" s="542">
        <v>0</v>
      </c>
      <c r="M88" s="543"/>
      <c r="N88" s="542">
        <v>19</v>
      </c>
      <c r="O88" s="542">
        <v>114</v>
      </c>
      <c r="P88" s="542">
        <v>0</v>
      </c>
      <c r="Q88" s="542">
        <v>0</v>
      </c>
      <c r="R88" s="542">
        <v>0</v>
      </c>
      <c r="S88" s="542">
        <v>0</v>
      </c>
      <c r="T88" s="542">
        <v>133</v>
      </c>
      <c r="U88" s="542">
        <v>0</v>
      </c>
      <c r="V88" s="544"/>
      <c r="W88" s="929"/>
    </row>
    <row r="89" spans="1:23" ht="15.75" customHeight="1" x14ac:dyDescent="0.15">
      <c r="A89" s="2" t="s">
        <v>812</v>
      </c>
      <c r="C89" s="2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</row>
    <row r="90" spans="1:23" ht="12" customHeight="1" x14ac:dyDescent="0.15">
      <c r="A90" s="2" t="s">
        <v>71</v>
      </c>
      <c r="C90" s="2"/>
      <c r="E90" s="46"/>
      <c r="F90" s="46"/>
      <c r="G90" s="2"/>
      <c r="H90" s="46"/>
      <c r="I90" s="46"/>
      <c r="J90" s="46"/>
      <c r="K90" s="301"/>
      <c r="L90" s="52"/>
      <c r="M90" s="46"/>
      <c r="N90" s="46"/>
      <c r="O90" s="46"/>
      <c r="P90" s="46"/>
      <c r="Q90" s="46"/>
      <c r="R90" s="46"/>
      <c r="S90" s="46"/>
      <c r="T90" s="46"/>
      <c r="U90" s="46"/>
      <c r="V90" s="46"/>
    </row>
    <row r="91" spans="1:23" x14ac:dyDescent="0.15">
      <c r="A91" s="2"/>
      <c r="C91" s="5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3" x14ac:dyDescent="0.15">
      <c r="A92" s="2"/>
      <c r="C92" s="18"/>
    </row>
    <row r="93" spans="1:23" x14ac:dyDescent="0.15">
      <c r="C93" s="18"/>
      <c r="M93" s="54"/>
      <c r="V93" s="54"/>
    </row>
  </sheetData>
  <mergeCells count="204">
    <mergeCell ref="V35:V37"/>
    <mergeCell ref="V43:V46"/>
    <mergeCell ref="M56:M61"/>
    <mergeCell ref="M39:M41"/>
    <mergeCell ref="V21:V24"/>
    <mergeCell ref="M28:M30"/>
    <mergeCell ref="M21:M24"/>
    <mergeCell ref="V28:V30"/>
    <mergeCell ref="M35:M37"/>
    <mergeCell ref="V39:V41"/>
    <mergeCell ref="S22:S24"/>
    <mergeCell ref="T22:T24"/>
    <mergeCell ref="U22:U24"/>
    <mergeCell ref="P29:P30"/>
    <mergeCell ref="Q29:Q30"/>
    <mergeCell ref="R29:R30"/>
    <mergeCell ref="O36:O37"/>
    <mergeCell ref="P36:P37"/>
    <mergeCell ref="Q36:Q37"/>
    <mergeCell ref="R36:R37"/>
    <mergeCell ref="N29:N30"/>
    <mergeCell ref="O29:O30"/>
    <mergeCell ref="N44:N46"/>
    <mergeCell ref="O44:O46"/>
    <mergeCell ref="C1:D1"/>
    <mergeCell ref="V14:V19"/>
    <mergeCell ref="N1:V1"/>
    <mergeCell ref="B1:B2"/>
    <mergeCell ref="E1:M1"/>
    <mergeCell ref="M4:M12"/>
    <mergeCell ref="V4:V12"/>
    <mergeCell ref="M14:M19"/>
    <mergeCell ref="E5:E12"/>
    <mergeCell ref="F5:F12"/>
    <mergeCell ref="G5:G12"/>
    <mergeCell ref="H5:H12"/>
    <mergeCell ref="I5:I12"/>
    <mergeCell ref="J5:J12"/>
    <mergeCell ref="K5:K12"/>
    <mergeCell ref="L5:L12"/>
    <mergeCell ref="S5:S12"/>
    <mergeCell ref="T5:T12"/>
    <mergeCell ref="U5:U12"/>
    <mergeCell ref="E15:E19"/>
    <mergeCell ref="F15:F19"/>
    <mergeCell ref="G15:G19"/>
    <mergeCell ref="H15:H19"/>
    <mergeCell ref="I15:I19"/>
    <mergeCell ref="A1:A2"/>
    <mergeCell ref="A85:B85"/>
    <mergeCell ref="A63:A66"/>
    <mergeCell ref="A67:A69"/>
    <mergeCell ref="A78:A81"/>
    <mergeCell ref="A82:A84"/>
    <mergeCell ref="A48:A55"/>
    <mergeCell ref="A35:A38"/>
    <mergeCell ref="A43:A47"/>
    <mergeCell ref="A56:A62"/>
    <mergeCell ref="A39:A42"/>
    <mergeCell ref="A4:A13"/>
    <mergeCell ref="A14:A20"/>
    <mergeCell ref="A21:A25"/>
    <mergeCell ref="A28:A31"/>
    <mergeCell ref="N5:N12"/>
    <mergeCell ref="O5:O12"/>
    <mergeCell ref="P5:P12"/>
    <mergeCell ref="Q5:Q12"/>
    <mergeCell ref="R5:R12"/>
    <mergeCell ref="A86:B86"/>
    <mergeCell ref="M43:M46"/>
    <mergeCell ref="V78:V80"/>
    <mergeCell ref="V82:V83"/>
    <mergeCell ref="M82:M83"/>
    <mergeCell ref="V48:V54"/>
    <mergeCell ref="M67:M68"/>
    <mergeCell ref="V67:V68"/>
    <mergeCell ref="M78:M80"/>
    <mergeCell ref="V63:V65"/>
    <mergeCell ref="M63:M65"/>
    <mergeCell ref="M48:M54"/>
    <mergeCell ref="V56:V61"/>
    <mergeCell ref="S44:S46"/>
    <mergeCell ref="T44:T46"/>
    <mergeCell ref="U44:U46"/>
    <mergeCell ref="E44:E46"/>
    <mergeCell ref="F44:F46"/>
    <mergeCell ref="G44:G46"/>
    <mergeCell ref="S29:S30"/>
    <mergeCell ref="T29:T30"/>
    <mergeCell ref="U29:U30"/>
    <mergeCell ref="J29:J30"/>
    <mergeCell ref="K29:K30"/>
    <mergeCell ref="L29:L30"/>
    <mergeCell ref="J15:J19"/>
    <mergeCell ref="K15:K19"/>
    <mergeCell ref="L15:L19"/>
    <mergeCell ref="N15:N19"/>
    <mergeCell ref="O15:O19"/>
    <mergeCell ref="P15:P19"/>
    <mergeCell ref="Q15:Q19"/>
    <mergeCell ref="R15:R19"/>
    <mergeCell ref="S15:S19"/>
    <mergeCell ref="T15:T19"/>
    <mergeCell ref="U15:U19"/>
    <mergeCell ref="O22:O24"/>
    <mergeCell ref="P22:P24"/>
    <mergeCell ref="Q22:Q24"/>
    <mergeCell ref="R22:R24"/>
    <mergeCell ref="E22:E24"/>
    <mergeCell ref="F22:F24"/>
    <mergeCell ref="G22:G24"/>
    <mergeCell ref="H22:H24"/>
    <mergeCell ref="I22:I24"/>
    <mergeCell ref="J22:J24"/>
    <mergeCell ref="K22:K24"/>
    <mergeCell ref="L22:L24"/>
    <mergeCell ref="N22:N24"/>
    <mergeCell ref="G36:G37"/>
    <mergeCell ref="H36:H37"/>
    <mergeCell ref="I36:I37"/>
    <mergeCell ref="J36:J37"/>
    <mergeCell ref="K36:K37"/>
    <mergeCell ref="L36:L37"/>
    <mergeCell ref="N36:N37"/>
    <mergeCell ref="H29:H30"/>
    <mergeCell ref="I29:I30"/>
    <mergeCell ref="E29:E30"/>
    <mergeCell ref="F29:F30"/>
    <mergeCell ref="G29:G30"/>
    <mergeCell ref="S36:S37"/>
    <mergeCell ref="T36:T37"/>
    <mergeCell ref="U36:U37"/>
    <mergeCell ref="E40:E41"/>
    <mergeCell ref="F40:F41"/>
    <mergeCell ref="G40:G41"/>
    <mergeCell ref="H40:H41"/>
    <mergeCell ref="I40:I41"/>
    <mergeCell ref="J40:J41"/>
    <mergeCell ref="K40:K41"/>
    <mergeCell ref="L40:L41"/>
    <mergeCell ref="N40:N41"/>
    <mergeCell ref="O40:O41"/>
    <mergeCell ref="P40:P41"/>
    <mergeCell ref="Q40:Q41"/>
    <mergeCell ref="R40:R41"/>
    <mergeCell ref="S40:S41"/>
    <mergeCell ref="T40:T41"/>
    <mergeCell ref="U40:U41"/>
    <mergeCell ref="E36:E37"/>
    <mergeCell ref="F36:F37"/>
    <mergeCell ref="P44:P46"/>
    <mergeCell ref="Q44:Q46"/>
    <mergeCell ref="R44:R46"/>
    <mergeCell ref="K49:K54"/>
    <mergeCell ref="L49:L54"/>
    <mergeCell ref="N49:N54"/>
    <mergeCell ref="O49:O54"/>
    <mergeCell ref="E49:E54"/>
    <mergeCell ref="F49:F54"/>
    <mergeCell ref="G49:G54"/>
    <mergeCell ref="H49:H54"/>
    <mergeCell ref="I49:I54"/>
    <mergeCell ref="H44:H46"/>
    <mergeCell ref="I44:I46"/>
    <mergeCell ref="J44:J46"/>
    <mergeCell ref="K44:K46"/>
    <mergeCell ref="L44:L46"/>
    <mergeCell ref="E64:E65"/>
    <mergeCell ref="H63:H65"/>
    <mergeCell ref="I63:I65"/>
    <mergeCell ref="J64:J65"/>
    <mergeCell ref="N64:N65"/>
    <mergeCell ref="U49:U54"/>
    <mergeCell ref="E57:E61"/>
    <mergeCell ref="G57:G61"/>
    <mergeCell ref="H57:H61"/>
    <mergeCell ref="I57:I61"/>
    <mergeCell ref="J57:J61"/>
    <mergeCell ref="L57:L61"/>
    <mergeCell ref="N57:N61"/>
    <mergeCell ref="P57:P61"/>
    <mergeCell ref="Q57:Q61"/>
    <mergeCell ref="R57:R61"/>
    <mergeCell ref="S57:S61"/>
    <mergeCell ref="U57:U61"/>
    <mergeCell ref="P49:P54"/>
    <mergeCell ref="Q49:Q54"/>
    <mergeCell ref="R49:R54"/>
    <mergeCell ref="S49:S54"/>
    <mergeCell ref="T49:T54"/>
    <mergeCell ref="J49:J54"/>
    <mergeCell ref="H82:H83"/>
    <mergeCell ref="I82:I83"/>
    <mergeCell ref="Q63:Q65"/>
    <mergeCell ref="R63:R65"/>
    <mergeCell ref="U64:U65"/>
    <mergeCell ref="H67:H68"/>
    <mergeCell ref="I67:I68"/>
    <mergeCell ref="J67:J68"/>
    <mergeCell ref="L67:L68"/>
    <mergeCell ref="Q67:Q68"/>
    <mergeCell ref="R67:R68"/>
    <mergeCell ref="S67:S68"/>
    <mergeCell ref="U67:U68"/>
  </mergeCells>
  <phoneticPr fontId="2"/>
  <printOptions horizontalCentered="1" verticalCentered="1"/>
  <pageMargins left="0.51181102362204722" right="0.23622047244094491" top="0.39370078740157483" bottom="0" header="0.19685039370078741" footer="0"/>
  <pageSetup paperSize="9" scale="59" orientation="portrait" r:id="rId1"/>
  <headerFooter alignWithMargins="0">
    <oddHeader>&amp;C&amp;"ＭＳ Ｐゴシック,太字"&amp;16&amp;A&amp;R&amp;9
公共図書館調査（２０２５年度）</oddHeader>
    <oddFooter>&amp;C--4--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1"/>
    <pageSetUpPr fitToPage="1"/>
  </sheetPr>
  <dimension ref="A1:N95"/>
  <sheetViews>
    <sheetView zoomScale="85" zoomScaleNormal="85" zoomScaleSheetLayoutView="100" workbookViewId="0">
      <selection activeCell="P12" sqref="P12"/>
    </sheetView>
  </sheetViews>
  <sheetFormatPr defaultRowHeight="13.5" x14ac:dyDescent="0.15"/>
  <cols>
    <col min="1" max="1" width="11.375" customWidth="1"/>
    <col min="2" max="2" width="8.5" customWidth="1"/>
    <col min="3" max="14" width="12.125" style="17" customWidth="1"/>
  </cols>
  <sheetData>
    <row r="1" spans="1:14" ht="17.25" customHeight="1" x14ac:dyDescent="0.15">
      <c r="A1" s="1388" t="s">
        <v>96</v>
      </c>
      <c r="B1" s="1106" t="s">
        <v>181</v>
      </c>
      <c r="C1" s="1422" t="s">
        <v>67</v>
      </c>
      <c r="D1" s="1423"/>
      <c r="E1" s="1423"/>
      <c r="F1" s="1424"/>
      <c r="G1" s="1420" t="s">
        <v>68</v>
      </c>
      <c r="H1" s="1420"/>
      <c r="I1" s="1420"/>
      <c r="J1" s="1420"/>
      <c r="K1" s="1420" t="s">
        <v>69</v>
      </c>
      <c r="L1" s="1420"/>
      <c r="M1" s="1420"/>
      <c r="N1" s="1421"/>
    </row>
    <row r="2" spans="1:14" ht="17.25" customHeight="1" thickBot="1" x14ac:dyDescent="0.2">
      <c r="A2" s="1389"/>
      <c r="B2" s="1107"/>
      <c r="C2" s="206" t="s">
        <v>70</v>
      </c>
      <c r="D2" s="207" t="s">
        <v>483</v>
      </c>
      <c r="E2" s="594" t="s">
        <v>484</v>
      </c>
      <c r="F2" s="207" t="s">
        <v>482</v>
      </c>
      <c r="G2" s="206" t="s">
        <v>70</v>
      </c>
      <c r="H2" s="207" t="s">
        <v>483</v>
      </c>
      <c r="I2" s="594" t="s">
        <v>485</v>
      </c>
      <c r="J2" s="207" t="s">
        <v>482</v>
      </c>
      <c r="K2" s="206" t="s">
        <v>70</v>
      </c>
      <c r="L2" s="207" t="s">
        <v>483</v>
      </c>
      <c r="M2" s="594" t="s">
        <v>486</v>
      </c>
      <c r="N2" s="371" t="s">
        <v>482</v>
      </c>
    </row>
    <row r="3" spans="1:14" ht="15.75" customHeight="1" x14ac:dyDescent="0.15">
      <c r="A3" s="153" t="s">
        <v>39</v>
      </c>
      <c r="B3" s="184" t="s">
        <v>6</v>
      </c>
      <c r="C3" s="122">
        <v>21063</v>
      </c>
      <c r="D3" s="122" t="s">
        <v>801</v>
      </c>
      <c r="E3" s="122" t="s">
        <v>801</v>
      </c>
      <c r="F3" s="42">
        <v>4579</v>
      </c>
      <c r="G3" s="122">
        <v>9173</v>
      </c>
      <c r="H3" s="122" t="s">
        <v>85</v>
      </c>
      <c r="I3" s="122" t="s">
        <v>85</v>
      </c>
      <c r="J3" s="42">
        <v>932</v>
      </c>
      <c r="K3" s="122">
        <v>30236</v>
      </c>
      <c r="L3" s="122" t="s">
        <v>801</v>
      </c>
      <c r="M3" s="122" t="s">
        <v>801</v>
      </c>
      <c r="N3" s="596">
        <v>5511</v>
      </c>
    </row>
    <row r="4" spans="1:14" ht="15.75" customHeight="1" x14ac:dyDescent="0.15">
      <c r="A4" s="1311" t="s">
        <v>40</v>
      </c>
      <c r="B4" s="96" t="s">
        <v>10</v>
      </c>
      <c r="C4" s="120">
        <v>33442</v>
      </c>
      <c r="D4" s="120">
        <v>9006</v>
      </c>
      <c r="E4" s="120">
        <v>4293</v>
      </c>
      <c r="F4" s="120">
        <v>6815</v>
      </c>
      <c r="G4" s="120">
        <v>2700</v>
      </c>
      <c r="H4" s="120">
        <v>464</v>
      </c>
      <c r="I4" s="120">
        <v>448</v>
      </c>
      <c r="J4" s="120">
        <v>375</v>
      </c>
      <c r="K4" s="120">
        <v>36142</v>
      </c>
      <c r="L4" s="120">
        <v>9470</v>
      </c>
      <c r="M4" s="120">
        <v>4741</v>
      </c>
      <c r="N4" s="597">
        <v>7190</v>
      </c>
    </row>
    <row r="5" spans="1:14" ht="15.75" customHeight="1" x14ac:dyDescent="0.15">
      <c r="A5" s="1309"/>
      <c r="B5" s="97" t="s">
        <v>13</v>
      </c>
      <c r="C5" s="121">
        <v>10496</v>
      </c>
      <c r="D5" s="390"/>
      <c r="E5" s="390"/>
      <c r="F5" s="390">
        <v>2228</v>
      </c>
      <c r="G5" s="121">
        <v>1050</v>
      </c>
      <c r="H5" s="390"/>
      <c r="I5" s="390"/>
      <c r="J5" s="317">
        <v>195</v>
      </c>
      <c r="K5" s="121">
        <v>11546</v>
      </c>
      <c r="L5" s="390"/>
      <c r="M5" s="390"/>
      <c r="N5" s="381">
        <v>2423</v>
      </c>
    </row>
    <row r="6" spans="1:14" ht="15.75" customHeight="1" x14ac:dyDescent="0.15">
      <c r="A6" s="1309"/>
      <c r="B6" s="97" t="s">
        <v>14</v>
      </c>
      <c r="C6" s="121">
        <v>3583</v>
      </c>
      <c r="D6" s="390"/>
      <c r="E6" s="390"/>
      <c r="F6" s="1036">
        <v>1076</v>
      </c>
      <c r="G6" s="121">
        <v>361</v>
      </c>
      <c r="H6" s="390"/>
      <c r="I6" s="390"/>
      <c r="J6" s="317">
        <v>131</v>
      </c>
      <c r="K6" s="121">
        <v>3944</v>
      </c>
      <c r="L6" s="390"/>
      <c r="M6" s="390"/>
      <c r="N6" s="381">
        <v>1207</v>
      </c>
    </row>
    <row r="7" spans="1:14" ht="15.75" customHeight="1" x14ac:dyDescent="0.15">
      <c r="A7" s="1309"/>
      <c r="B7" s="97" t="s">
        <v>11</v>
      </c>
      <c r="C7" s="121">
        <v>486</v>
      </c>
      <c r="D7" s="390"/>
      <c r="E7" s="390"/>
      <c r="F7" s="317">
        <v>162</v>
      </c>
      <c r="G7" s="121">
        <v>114</v>
      </c>
      <c r="H7" s="390"/>
      <c r="I7" s="390"/>
      <c r="J7" s="317">
        <v>28</v>
      </c>
      <c r="K7" s="121">
        <v>600</v>
      </c>
      <c r="L7" s="390"/>
      <c r="M7" s="390"/>
      <c r="N7" s="381">
        <v>190</v>
      </c>
    </row>
    <row r="8" spans="1:14" ht="15.75" customHeight="1" x14ac:dyDescent="0.15">
      <c r="A8" s="1309"/>
      <c r="B8" s="97" t="s">
        <v>12</v>
      </c>
      <c r="C8" s="121">
        <v>1667</v>
      </c>
      <c r="D8" s="390"/>
      <c r="E8" s="390"/>
      <c r="F8" s="317">
        <v>532</v>
      </c>
      <c r="G8" s="121">
        <v>126</v>
      </c>
      <c r="H8" s="390"/>
      <c r="I8" s="390"/>
      <c r="J8" s="317">
        <v>41</v>
      </c>
      <c r="K8" s="121">
        <v>1793</v>
      </c>
      <c r="L8" s="390"/>
      <c r="M8" s="390"/>
      <c r="N8" s="381">
        <v>573</v>
      </c>
    </row>
    <row r="9" spans="1:14" ht="15.75" customHeight="1" x14ac:dyDescent="0.15">
      <c r="A9" s="1309"/>
      <c r="B9" s="97" t="s">
        <v>215</v>
      </c>
      <c r="C9" s="121">
        <v>1227</v>
      </c>
      <c r="D9" s="390"/>
      <c r="E9" s="390"/>
      <c r="F9" s="317">
        <v>427</v>
      </c>
      <c r="G9" s="121">
        <v>294</v>
      </c>
      <c r="H9" s="390"/>
      <c r="I9" s="390"/>
      <c r="J9" s="317">
        <v>36</v>
      </c>
      <c r="K9" s="121">
        <v>1521</v>
      </c>
      <c r="L9" s="390"/>
      <c r="M9" s="390"/>
      <c r="N9" s="381">
        <v>463</v>
      </c>
    </row>
    <row r="10" spans="1:14" ht="15.75" customHeight="1" x14ac:dyDescent="0.15">
      <c r="A10" s="1309"/>
      <c r="B10" s="97" t="s">
        <v>214</v>
      </c>
      <c r="C10" s="121">
        <v>1438</v>
      </c>
      <c r="D10" s="390"/>
      <c r="E10" s="390"/>
      <c r="F10" s="317">
        <v>516</v>
      </c>
      <c r="G10" s="121">
        <v>166</v>
      </c>
      <c r="H10" s="390"/>
      <c r="I10" s="390"/>
      <c r="J10" s="317">
        <v>55</v>
      </c>
      <c r="K10" s="121">
        <v>1604</v>
      </c>
      <c r="L10" s="390"/>
      <c r="M10" s="390"/>
      <c r="N10" s="381">
        <v>571</v>
      </c>
    </row>
    <row r="11" spans="1:14" ht="15.75" customHeight="1" x14ac:dyDescent="0.15">
      <c r="A11" s="1309"/>
      <c r="B11" s="97" t="s">
        <v>216</v>
      </c>
      <c r="C11" s="121">
        <v>1563</v>
      </c>
      <c r="D11" s="390"/>
      <c r="E11" s="390"/>
      <c r="F11" s="317">
        <v>602</v>
      </c>
      <c r="G11" s="121">
        <v>103</v>
      </c>
      <c r="H11" s="390"/>
      <c r="I11" s="390"/>
      <c r="J11" s="317">
        <v>28</v>
      </c>
      <c r="K11" s="121">
        <v>1666</v>
      </c>
      <c r="L11" s="390"/>
      <c r="M11" s="390"/>
      <c r="N11" s="381">
        <v>630</v>
      </c>
    </row>
    <row r="12" spans="1:14" ht="15.75" customHeight="1" x14ac:dyDescent="0.15">
      <c r="A12" s="1309"/>
      <c r="B12" s="196" t="s">
        <v>219</v>
      </c>
      <c r="C12" s="202">
        <v>2163</v>
      </c>
      <c r="D12" s="1037"/>
      <c r="E12" s="1037"/>
      <c r="F12" s="317">
        <v>631</v>
      </c>
      <c r="G12" s="202">
        <v>325</v>
      </c>
      <c r="H12" s="1037"/>
      <c r="I12" s="1037"/>
      <c r="J12" s="317">
        <v>109</v>
      </c>
      <c r="K12" s="202">
        <v>2488</v>
      </c>
      <c r="L12" s="1037"/>
      <c r="M12" s="1037"/>
      <c r="N12" s="381">
        <v>740</v>
      </c>
    </row>
    <row r="13" spans="1:14" ht="15.75" customHeight="1" x14ac:dyDescent="0.15">
      <c r="A13" s="1312"/>
      <c r="B13" s="163" t="s">
        <v>174</v>
      </c>
      <c r="C13" s="47">
        <v>56065</v>
      </c>
      <c r="D13" s="47">
        <v>9006</v>
      </c>
      <c r="E13" s="47">
        <v>4293</v>
      </c>
      <c r="F13" s="47">
        <v>12989</v>
      </c>
      <c r="G13" s="47">
        <v>5239</v>
      </c>
      <c r="H13" s="47">
        <v>464</v>
      </c>
      <c r="I13" s="47">
        <v>448</v>
      </c>
      <c r="J13" s="47">
        <v>998</v>
      </c>
      <c r="K13" s="47">
        <v>61304</v>
      </c>
      <c r="L13" s="47">
        <v>9470</v>
      </c>
      <c r="M13" s="47">
        <v>4741</v>
      </c>
      <c r="N13" s="595">
        <v>13987</v>
      </c>
    </row>
    <row r="14" spans="1:14" ht="15.75" customHeight="1" x14ac:dyDescent="0.15">
      <c r="A14" s="1288" t="s">
        <v>41</v>
      </c>
      <c r="B14" s="98" t="s">
        <v>204</v>
      </c>
      <c r="C14" s="123">
        <v>16529</v>
      </c>
      <c r="D14" s="123">
        <v>1663</v>
      </c>
      <c r="E14" s="1058" t="s">
        <v>519</v>
      </c>
      <c r="F14" s="123">
        <v>3686</v>
      </c>
      <c r="G14" s="123">
        <v>1795</v>
      </c>
      <c r="H14" s="123">
        <v>145</v>
      </c>
      <c r="I14" s="1058" t="s">
        <v>519</v>
      </c>
      <c r="J14" s="123">
        <v>284</v>
      </c>
      <c r="K14" s="123">
        <v>18324</v>
      </c>
      <c r="L14" s="123">
        <v>1808</v>
      </c>
      <c r="M14" s="1058" t="s">
        <v>519</v>
      </c>
      <c r="N14" s="387">
        <v>3970</v>
      </c>
    </row>
    <row r="15" spans="1:14" ht="15.75" customHeight="1" x14ac:dyDescent="0.15">
      <c r="A15" s="1289"/>
      <c r="B15" s="99" t="s">
        <v>149</v>
      </c>
      <c r="C15" s="124">
        <v>5415</v>
      </c>
      <c r="D15" s="385"/>
      <c r="E15" s="1059"/>
      <c r="F15" s="383">
        <v>1804</v>
      </c>
      <c r="G15" s="124">
        <v>463</v>
      </c>
      <c r="H15" s="385"/>
      <c r="I15" s="385"/>
      <c r="J15" s="368">
        <v>128</v>
      </c>
      <c r="K15" s="124">
        <v>5878</v>
      </c>
      <c r="L15" s="385"/>
      <c r="M15" s="1059"/>
      <c r="N15" s="388">
        <v>1932</v>
      </c>
    </row>
    <row r="16" spans="1:14" ht="15.75" customHeight="1" x14ac:dyDescent="0.15">
      <c r="A16" s="1289"/>
      <c r="B16" s="99" t="s">
        <v>205</v>
      </c>
      <c r="C16" s="124">
        <v>5810</v>
      </c>
      <c r="D16" s="385"/>
      <c r="E16" s="1059"/>
      <c r="F16" s="383">
        <v>1667</v>
      </c>
      <c r="G16" s="124">
        <v>395</v>
      </c>
      <c r="H16" s="385"/>
      <c r="I16" s="385"/>
      <c r="J16" s="368">
        <v>62</v>
      </c>
      <c r="K16" s="124">
        <v>6205</v>
      </c>
      <c r="L16" s="385"/>
      <c r="M16" s="1059"/>
      <c r="N16" s="388">
        <v>1729</v>
      </c>
    </row>
    <row r="17" spans="1:14" ht="15.75" customHeight="1" x14ac:dyDescent="0.15">
      <c r="A17" s="1289"/>
      <c r="B17" s="99" t="s">
        <v>131</v>
      </c>
      <c r="C17" s="124">
        <v>5749</v>
      </c>
      <c r="D17" s="385"/>
      <c r="E17" s="1039"/>
      <c r="F17" s="383">
        <v>1652</v>
      </c>
      <c r="G17" s="124">
        <v>502</v>
      </c>
      <c r="H17" s="385"/>
      <c r="I17" s="385"/>
      <c r="J17" s="368">
        <v>185</v>
      </c>
      <c r="K17" s="124">
        <v>6251</v>
      </c>
      <c r="L17" s="385"/>
      <c r="M17" s="1059"/>
      <c r="N17" s="388">
        <v>1837</v>
      </c>
    </row>
    <row r="18" spans="1:14" ht="15.75" customHeight="1" x14ac:dyDescent="0.15">
      <c r="A18" s="1289"/>
      <c r="B18" s="99" t="s">
        <v>175</v>
      </c>
      <c r="C18" s="124">
        <v>2463</v>
      </c>
      <c r="D18" s="385"/>
      <c r="E18" s="1038"/>
      <c r="F18" s="383">
        <v>919</v>
      </c>
      <c r="G18" s="124">
        <v>253</v>
      </c>
      <c r="H18" s="385"/>
      <c r="I18" s="385"/>
      <c r="J18" s="368">
        <v>65</v>
      </c>
      <c r="K18" s="124">
        <v>2716</v>
      </c>
      <c r="L18" s="385"/>
      <c r="M18" s="1059"/>
      <c r="N18" s="388">
        <v>984</v>
      </c>
    </row>
    <row r="19" spans="1:14" ht="15.75" customHeight="1" x14ac:dyDescent="0.15">
      <c r="A19" s="1289"/>
      <c r="B19" s="199" t="s">
        <v>176</v>
      </c>
      <c r="C19" s="204">
        <v>2986</v>
      </c>
      <c r="D19" s="386"/>
      <c r="E19" s="1060"/>
      <c r="F19" s="383">
        <v>1022</v>
      </c>
      <c r="G19" s="309">
        <v>444</v>
      </c>
      <c r="H19" s="386"/>
      <c r="I19" s="386"/>
      <c r="J19" s="368">
        <v>68</v>
      </c>
      <c r="K19" s="309">
        <v>3430</v>
      </c>
      <c r="L19" s="386"/>
      <c r="M19" s="1040"/>
      <c r="N19" s="382">
        <v>1090</v>
      </c>
    </row>
    <row r="20" spans="1:14" ht="15.75" customHeight="1" x14ac:dyDescent="0.15">
      <c r="A20" s="1290"/>
      <c r="B20" s="152" t="s">
        <v>174</v>
      </c>
      <c r="C20" s="42">
        <v>38952</v>
      </c>
      <c r="D20" s="42">
        <v>1663</v>
      </c>
      <c r="E20" s="42" t="s">
        <v>924</v>
      </c>
      <c r="F20" s="42">
        <v>10750</v>
      </c>
      <c r="G20" s="42">
        <v>3852</v>
      </c>
      <c r="H20" s="42">
        <v>145</v>
      </c>
      <c r="I20" s="42" t="s">
        <v>924</v>
      </c>
      <c r="J20" s="42">
        <v>792</v>
      </c>
      <c r="K20" s="42">
        <v>42804</v>
      </c>
      <c r="L20" s="42">
        <v>1808</v>
      </c>
      <c r="M20" s="42" t="s">
        <v>924</v>
      </c>
      <c r="N20" s="600">
        <v>11542</v>
      </c>
    </row>
    <row r="21" spans="1:14" ht="15.75" customHeight="1" x14ac:dyDescent="0.15">
      <c r="A21" s="1311" t="s">
        <v>42</v>
      </c>
      <c r="B21" s="96" t="s">
        <v>206</v>
      </c>
      <c r="C21" s="307">
        <v>6543</v>
      </c>
      <c r="D21" s="307">
        <v>765</v>
      </c>
      <c r="E21" s="307"/>
      <c r="F21" s="307">
        <v>1954</v>
      </c>
      <c r="G21" s="307">
        <v>673</v>
      </c>
      <c r="H21" s="307">
        <v>67</v>
      </c>
      <c r="I21" s="307"/>
      <c r="J21" s="307">
        <v>103</v>
      </c>
      <c r="K21" s="307">
        <v>7216</v>
      </c>
      <c r="L21" s="120">
        <v>832</v>
      </c>
      <c r="M21" s="120"/>
      <c r="N21" s="597">
        <v>2057</v>
      </c>
    </row>
    <row r="22" spans="1:14" ht="15.75" customHeight="1" x14ac:dyDescent="0.15">
      <c r="A22" s="1309"/>
      <c r="B22" s="97" t="s">
        <v>17</v>
      </c>
      <c r="C22" s="121">
        <v>446</v>
      </c>
      <c r="D22" s="390"/>
      <c r="E22" s="390"/>
      <c r="F22" s="317">
        <v>222</v>
      </c>
      <c r="G22" s="121">
        <v>109</v>
      </c>
      <c r="H22" s="390"/>
      <c r="I22" s="390"/>
      <c r="J22" s="121">
        <v>25</v>
      </c>
      <c r="K22" s="121">
        <v>555</v>
      </c>
      <c r="L22" s="390"/>
      <c r="M22" s="390"/>
      <c r="N22" s="381">
        <v>247</v>
      </c>
    </row>
    <row r="23" spans="1:14" ht="15.75" customHeight="1" x14ac:dyDescent="0.15">
      <c r="A23" s="1309"/>
      <c r="B23" s="97" t="s">
        <v>18</v>
      </c>
      <c r="C23" s="121">
        <v>968</v>
      </c>
      <c r="D23" s="390"/>
      <c r="E23" s="390"/>
      <c r="F23" s="317">
        <v>476</v>
      </c>
      <c r="G23" s="121">
        <v>193</v>
      </c>
      <c r="H23" s="390"/>
      <c r="I23" s="390"/>
      <c r="J23" s="121">
        <v>33</v>
      </c>
      <c r="K23" s="121">
        <v>1161</v>
      </c>
      <c r="L23" s="390"/>
      <c r="M23" s="390"/>
      <c r="N23" s="381">
        <v>509</v>
      </c>
    </row>
    <row r="24" spans="1:14" ht="15.75" customHeight="1" x14ac:dyDescent="0.15">
      <c r="A24" s="1309"/>
      <c r="B24" s="196" t="s">
        <v>19</v>
      </c>
      <c r="C24" s="310">
        <v>925</v>
      </c>
      <c r="D24" s="392"/>
      <c r="E24" s="392"/>
      <c r="F24" s="317">
        <v>450</v>
      </c>
      <c r="G24" s="310">
        <v>100</v>
      </c>
      <c r="H24" s="392"/>
      <c r="I24" s="392"/>
      <c r="J24" s="310">
        <v>31</v>
      </c>
      <c r="K24" s="310">
        <v>1025</v>
      </c>
      <c r="L24" s="1037"/>
      <c r="M24" s="392"/>
      <c r="N24" s="381">
        <v>481</v>
      </c>
    </row>
    <row r="25" spans="1:14" ht="15.75" customHeight="1" x14ac:dyDescent="0.15">
      <c r="A25" s="1312"/>
      <c r="B25" s="163" t="s">
        <v>174</v>
      </c>
      <c r="C25" s="47">
        <v>8882</v>
      </c>
      <c r="D25" s="47">
        <v>765</v>
      </c>
      <c r="E25" s="47"/>
      <c r="F25" s="47">
        <v>3102</v>
      </c>
      <c r="G25" s="47">
        <v>1075</v>
      </c>
      <c r="H25" s="47">
        <v>67</v>
      </c>
      <c r="I25" s="47"/>
      <c r="J25" s="47">
        <v>192</v>
      </c>
      <c r="K25" s="47">
        <v>9957</v>
      </c>
      <c r="L25" s="47">
        <v>832</v>
      </c>
      <c r="M25" s="47"/>
      <c r="N25" s="595">
        <v>3294</v>
      </c>
    </row>
    <row r="26" spans="1:14" ht="15.75" customHeight="1" x14ac:dyDescent="0.15">
      <c r="A26" s="205" t="s">
        <v>43</v>
      </c>
      <c r="B26" s="3" t="s">
        <v>207</v>
      </c>
      <c r="C26" s="42">
        <v>6360</v>
      </c>
      <c r="D26" s="42">
        <v>77</v>
      </c>
      <c r="E26" s="42">
        <v>493</v>
      </c>
      <c r="F26" s="42">
        <v>2036</v>
      </c>
      <c r="G26" s="42">
        <v>255</v>
      </c>
      <c r="H26" s="42">
        <v>8</v>
      </c>
      <c r="I26" s="42">
        <v>5</v>
      </c>
      <c r="J26" s="42">
        <v>61</v>
      </c>
      <c r="K26" s="42">
        <v>6615</v>
      </c>
      <c r="L26" s="42">
        <v>85</v>
      </c>
      <c r="M26" s="42">
        <v>498</v>
      </c>
      <c r="N26" s="599">
        <v>2097</v>
      </c>
    </row>
    <row r="27" spans="1:14" ht="15.75" customHeight="1" x14ac:dyDescent="0.15">
      <c r="A27" s="193" t="s">
        <v>44</v>
      </c>
      <c r="B27" s="30" t="s">
        <v>208</v>
      </c>
      <c r="C27" s="47">
        <v>5297</v>
      </c>
      <c r="D27" s="47" t="s">
        <v>85</v>
      </c>
      <c r="E27" s="47"/>
      <c r="F27" s="47">
        <v>1466</v>
      </c>
      <c r="G27" s="47">
        <v>1273</v>
      </c>
      <c r="H27" s="47" t="s">
        <v>85</v>
      </c>
      <c r="I27" s="47"/>
      <c r="J27" s="47">
        <v>79</v>
      </c>
      <c r="K27" s="47">
        <v>6570</v>
      </c>
      <c r="L27" s="47" t="s">
        <v>85</v>
      </c>
      <c r="M27" s="47"/>
      <c r="N27" s="595">
        <v>1545</v>
      </c>
    </row>
    <row r="28" spans="1:14" ht="15.75" customHeight="1" x14ac:dyDescent="0.15">
      <c r="A28" s="1288" t="s">
        <v>45</v>
      </c>
      <c r="B28" s="98" t="s">
        <v>209</v>
      </c>
      <c r="C28" s="123">
        <v>4441</v>
      </c>
      <c r="D28" s="123">
        <v>584</v>
      </c>
      <c r="E28" s="123"/>
      <c r="F28" s="123">
        <v>1690</v>
      </c>
      <c r="G28" s="123">
        <v>166</v>
      </c>
      <c r="H28" s="123">
        <v>47</v>
      </c>
      <c r="I28" s="123"/>
      <c r="J28" s="123">
        <v>72</v>
      </c>
      <c r="K28" s="123">
        <v>4607</v>
      </c>
      <c r="L28" s="123">
        <v>631</v>
      </c>
      <c r="M28" s="123"/>
      <c r="N28" s="598">
        <v>1762</v>
      </c>
    </row>
    <row r="29" spans="1:14" ht="15.75" customHeight="1" x14ac:dyDescent="0.15">
      <c r="A29" s="1289"/>
      <c r="B29" s="99" t="s">
        <v>20</v>
      </c>
      <c r="C29" s="124">
        <v>1613</v>
      </c>
      <c r="D29" s="385"/>
      <c r="E29" s="385"/>
      <c r="F29" s="368">
        <v>597</v>
      </c>
      <c r="G29" s="124">
        <v>56</v>
      </c>
      <c r="H29" s="385"/>
      <c r="I29" s="368"/>
      <c r="J29" s="368">
        <v>29</v>
      </c>
      <c r="K29" s="124">
        <v>1669</v>
      </c>
      <c r="L29" s="385"/>
      <c r="M29" s="385"/>
      <c r="N29" s="382">
        <v>626</v>
      </c>
    </row>
    <row r="30" spans="1:14" ht="15.75" customHeight="1" x14ac:dyDescent="0.15">
      <c r="A30" s="1289"/>
      <c r="B30" s="199" t="s">
        <v>89</v>
      </c>
      <c r="C30" s="204">
        <v>1396</v>
      </c>
      <c r="D30" s="292"/>
      <c r="E30" s="292"/>
      <c r="F30" s="368">
        <v>610</v>
      </c>
      <c r="G30" s="204">
        <v>85</v>
      </c>
      <c r="H30" s="292"/>
      <c r="I30" s="386"/>
      <c r="J30" s="368">
        <v>55</v>
      </c>
      <c r="K30" s="204">
        <v>1481</v>
      </c>
      <c r="L30" s="292"/>
      <c r="M30" s="386"/>
      <c r="N30" s="382">
        <v>665</v>
      </c>
    </row>
    <row r="31" spans="1:14" ht="15.75" customHeight="1" x14ac:dyDescent="0.15">
      <c r="A31" s="1290"/>
      <c r="B31" s="152" t="s">
        <v>174</v>
      </c>
      <c r="C31" s="42">
        <v>7450</v>
      </c>
      <c r="D31" s="42">
        <v>584</v>
      </c>
      <c r="E31" s="42"/>
      <c r="F31" s="42">
        <v>2897</v>
      </c>
      <c r="G31" s="42">
        <v>307</v>
      </c>
      <c r="H31" s="42">
        <v>47</v>
      </c>
      <c r="I31" s="42"/>
      <c r="J31" s="42">
        <v>156</v>
      </c>
      <c r="K31" s="42">
        <v>7757</v>
      </c>
      <c r="L31" s="42">
        <v>631</v>
      </c>
      <c r="M31" s="42"/>
      <c r="N31" s="600">
        <v>3053</v>
      </c>
    </row>
    <row r="32" spans="1:14" ht="15.75" customHeight="1" x14ac:dyDescent="0.15">
      <c r="A32" s="193" t="s">
        <v>46</v>
      </c>
      <c r="B32" s="30" t="s">
        <v>210</v>
      </c>
      <c r="C32" s="47">
        <v>5212</v>
      </c>
      <c r="D32" s="47">
        <v>541</v>
      </c>
      <c r="E32" s="47"/>
      <c r="F32" s="47">
        <v>1863</v>
      </c>
      <c r="G32" s="47">
        <v>561</v>
      </c>
      <c r="H32" s="47">
        <v>15</v>
      </c>
      <c r="I32" s="119"/>
      <c r="J32" s="119">
        <v>80</v>
      </c>
      <c r="K32" s="47">
        <v>5773</v>
      </c>
      <c r="L32" s="47">
        <v>556</v>
      </c>
      <c r="M32" s="47"/>
      <c r="N32" s="595">
        <v>1943</v>
      </c>
    </row>
    <row r="33" spans="1:14" ht="15.75" customHeight="1" x14ac:dyDescent="0.15">
      <c r="A33" s="614" t="s">
        <v>47</v>
      </c>
      <c r="B33" s="98" t="s">
        <v>211</v>
      </c>
      <c r="C33" s="123">
        <v>4606</v>
      </c>
      <c r="D33" s="123"/>
      <c r="E33" s="123">
        <v>606</v>
      </c>
      <c r="F33" s="123">
        <v>1258</v>
      </c>
      <c r="G33" s="123">
        <v>418</v>
      </c>
      <c r="H33" s="123"/>
      <c r="I33" s="123">
        <v>193</v>
      </c>
      <c r="J33" s="123">
        <v>43</v>
      </c>
      <c r="K33" s="123">
        <v>5024</v>
      </c>
      <c r="L33" s="123"/>
      <c r="M33" s="123">
        <v>799</v>
      </c>
      <c r="N33" s="598">
        <v>1301</v>
      </c>
    </row>
    <row r="34" spans="1:14" ht="15.75" customHeight="1" x14ac:dyDescent="0.15">
      <c r="A34" s="1051" t="s">
        <v>48</v>
      </c>
      <c r="B34" s="96" t="s">
        <v>212</v>
      </c>
      <c r="C34" s="120">
        <v>5957</v>
      </c>
      <c r="D34" s="120">
        <v>172</v>
      </c>
      <c r="E34" s="120">
        <v>3192</v>
      </c>
      <c r="F34" s="120">
        <v>2282</v>
      </c>
      <c r="G34" s="120">
        <v>1082</v>
      </c>
      <c r="H34" s="120">
        <v>6</v>
      </c>
      <c r="I34" s="120">
        <v>512</v>
      </c>
      <c r="J34" s="120">
        <v>213</v>
      </c>
      <c r="K34" s="120">
        <v>7039</v>
      </c>
      <c r="L34" s="120">
        <v>178</v>
      </c>
      <c r="M34" s="120">
        <v>3704</v>
      </c>
      <c r="N34" s="597">
        <v>2495</v>
      </c>
    </row>
    <row r="35" spans="1:14" ht="15.75" customHeight="1" x14ac:dyDescent="0.15">
      <c r="A35" s="1288" t="s">
        <v>49</v>
      </c>
      <c r="B35" s="98" t="s">
        <v>28</v>
      </c>
      <c r="C35" s="123">
        <v>1784</v>
      </c>
      <c r="D35" s="123"/>
      <c r="E35" s="123"/>
      <c r="F35" s="123">
        <v>842</v>
      </c>
      <c r="G35" s="123">
        <v>121</v>
      </c>
      <c r="H35" s="123"/>
      <c r="I35" s="123"/>
      <c r="J35" s="123">
        <v>35</v>
      </c>
      <c r="K35" s="123">
        <v>1905</v>
      </c>
      <c r="L35" s="123"/>
      <c r="M35" s="123"/>
      <c r="N35" s="598">
        <v>877</v>
      </c>
    </row>
    <row r="36" spans="1:14" ht="15.75" customHeight="1" x14ac:dyDescent="0.15">
      <c r="A36" s="1289"/>
      <c r="B36" s="99" t="s">
        <v>36</v>
      </c>
      <c r="C36" s="124">
        <v>1014</v>
      </c>
      <c r="D36" s="204"/>
      <c r="E36" s="368"/>
      <c r="F36" s="368">
        <v>480</v>
      </c>
      <c r="G36" s="124">
        <v>109</v>
      </c>
      <c r="H36" s="368"/>
      <c r="I36" s="124"/>
      <c r="J36" s="124">
        <v>83</v>
      </c>
      <c r="K36" s="124">
        <v>1123</v>
      </c>
      <c r="L36" s="368"/>
      <c r="M36" s="368"/>
      <c r="N36" s="372">
        <v>563</v>
      </c>
    </row>
    <row r="37" spans="1:14" ht="15.75" customHeight="1" x14ac:dyDescent="0.15">
      <c r="A37" s="1289"/>
      <c r="B37" s="199" t="s">
        <v>37</v>
      </c>
      <c r="C37" s="204">
        <v>842</v>
      </c>
      <c r="D37" s="204"/>
      <c r="E37" s="368"/>
      <c r="F37" s="368">
        <v>411</v>
      </c>
      <c r="G37" s="204">
        <v>105</v>
      </c>
      <c r="H37" s="368"/>
      <c r="I37" s="309"/>
      <c r="J37" s="309">
        <v>45</v>
      </c>
      <c r="K37" s="204">
        <v>947</v>
      </c>
      <c r="L37" s="368"/>
      <c r="M37" s="368"/>
      <c r="N37" s="372">
        <v>456</v>
      </c>
    </row>
    <row r="38" spans="1:14" ht="15.75" customHeight="1" x14ac:dyDescent="0.15">
      <c r="A38" s="1290"/>
      <c r="B38" s="152" t="s">
        <v>174</v>
      </c>
      <c r="C38" s="42">
        <v>3640</v>
      </c>
      <c r="D38" s="42"/>
      <c r="E38" s="42"/>
      <c r="F38" s="42">
        <v>1733</v>
      </c>
      <c r="G38" s="42">
        <v>335</v>
      </c>
      <c r="H38" s="42"/>
      <c r="I38" s="42"/>
      <c r="J38" s="42">
        <v>163</v>
      </c>
      <c r="K38" s="42">
        <v>3975</v>
      </c>
      <c r="L38" s="42"/>
      <c r="M38" s="42"/>
      <c r="N38" s="600">
        <v>1896</v>
      </c>
    </row>
    <row r="39" spans="1:14" ht="15.75" customHeight="1" x14ac:dyDescent="0.15">
      <c r="A39" s="1395" t="s">
        <v>64</v>
      </c>
      <c r="B39" s="96" t="s">
        <v>29</v>
      </c>
      <c r="C39" s="120">
        <v>6671</v>
      </c>
      <c r="D39" s="120">
        <v>14</v>
      </c>
      <c r="E39" s="120"/>
      <c r="F39" s="120">
        <v>1213</v>
      </c>
      <c r="G39" s="120">
        <v>370</v>
      </c>
      <c r="H39" s="120">
        <v>8</v>
      </c>
      <c r="I39" s="120"/>
      <c r="J39" s="120">
        <v>23</v>
      </c>
      <c r="K39" s="120">
        <v>7041</v>
      </c>
      <c r="L39" s="120">
        <v>22</v>
      </c>
      <c r="M39" s="120"/>
      <c r="N39" s="393">
        <v>1236</v>
      </c>
    </row>
    <row r="40" spans="1:14" ht="15.75" customHeight="1" x14ac:dyDescent="0.15">
      <c r="A40" s="1396"/>
      <c r="B40" s="97" t="s">
        <v>411</v>
      </c>
      <c r="C40" s="121">
        <v>800</v>
      </c>
      <c r="D40" s="121"/>
      <c r="E40" s="121"/>
      <c r="F40" s="121">
        <v>360</v>
      </c>
      <c r="G40" s="121">
        <v>64</v>
      </c>
      <c r="H40" s="121"/>
      <c r="I40" s="121"/>
      <c r="J40" s="121">
        <v>6</v>
      </c>
      <c r="K40" s="121">
        <v>864</v>
      </c>
      <c r="L40" s="121"/>
      <c r="M40" s="121"/>
      <c r="N40" s="394">
        <v>366</v>
      </c>
    </row>
    <row r="41" spans="1:14" ht="15.75" customHeight="1" x14ac:dyDescent="0.15">
      <c r="A41" s="1396"/>
      <c r="B41" s="195" t="s">
        <v>412</v>
      </c>
      <c r="C41" s="310">
        <v>1216</v>
      </c>
      <c r="D41" s="310"/>
      <c r="E41" s="310"/>
      <c r="F41" s="310">
        <v>425</v>
      </c>
      <c r="G41" s="310">
        <v>113</v>
      </c>
      <c r="H41" s="310"/>
      <c r="I41" s="310"/>
      <c r="J41" s="310">
        <v>15</v>
      </c>
      <c r="K41" s="310">
        <v>1329</v>
      </c>
      <c r="L41" s="310"/>
      <c r="M41" s="310"/>
      <c r="N41" s="395">
        <v>440</v>
      </c>
    </row>
    <row r="42" spans="1:14" ht="15.75" customHeight="1" x14ac:dyDescent="0.15">
      <c r="A42" s="1397"/>
      <c r="B42" s="213" t="s">
        <v>174</v>
      </c>
      <c r="C42" s="307">
        <v>8687</v>
      </c>
      <c r="D42" s="307">
        <v>14</v>
      </c>
      <c r="E42" s="307"/>
      <c r="F42" s="307">
        <v>1998</v>
      </c>
      <c r="G42" s="307">
        <v>547</v>
      </c>
      <c r="H42" s="307">
        <v>8</v>
      </c>
      <c r="I42" s="307"/>
      <c r="J42" s="307">
        <v>44</v>
      </c>
      <c r="K42" s="307">
        <v>9234</v>
      </c>
      <c r="L42" s="307">
        <v>22</v>
      </c>
      <c r="M42" s="307"/>
      <c r="N42" s="602">
        <v>2042</v>
      </c>
    </row>
    <row r="43" spans="1:14" ht="15.75" customHeight="1" x14ac:dyDescent="0.15">
      <c r="A43" s="1288" t="s">
        <v>50</v>
      </c>
      <c r="B43" s="98" t="s">
        <v>93</v>
      </c>
      <c r="C43" s="123">
        <v>4562</v>
      </c>
      <c r="D43" s="384"/>
      <c r="E43" s="384"/>
      <c r="F43" s="384">
        <v>1793</v>
      </c>
      <c r="G43" s="123">
        <v>491</v>
      </c>
      <c r="H43" s="384"/>
      <c r="I43" s="384"/>
      <c r="J43" s="123">
        <v>218</v>
      </c>
      <c r="K43" s="123">
        <v>5053</v>
      </c>
      <c r="L43" s="384"/>
      <c r="M43" s="384"/>
      <c r="N43" s="387">
        <v>2011</v>
      </c>
    </row>
    <row r="44" spans="1:14" ht="15.75" customHeight="1" x14ac:dyDescent="0.15">
      <c r="A44" s="1289"/>
      <c r="B44" s="99" t="s">
        <v>32</v>
      </c>
      <c r="C44" s="124">
        <v>786</v>
      </c>
      <c r="D44" s="385"/>
      <c r="E44" s="385"/>
      <c r="F44" s="385">
        <v>353</v>
      </c>
      <c r="G44" s="124">
        <v>65</v>
      </c>
      <c r="H44" s="385"/>
      <c r="I44" s="385"/>
      <c r="J44" s="124">
        <v>27</v>
      </c>
      <c r="K44" s="124">
        <v>851</v>
      </c>
      <c r="L44" s="385"/>
      <c r="M44" s="385"/>
      <c r="N44" s="388">
        <v>380</v>
      </c>
    </row>
    <row r="45" spans="1:14" ht="15.75" customHeight="1" x14ac:dyDescent="0.15">
      <c r="A45" s="1289"/>
      <c r="B45" s="99" t="s">
        <v>185</v>
      </c>
      <c r="C45" s="124">
        <v>759</v>
      </c>
      <c r="D45" s="385"/>
      <c r="E45" s="385"/>
      <c r="F45" s="385">
        <v>334</v>
      </c>
      <c r="G45" s="124">
        <v>141</v>
      </c>
      <c r="H45" s="385"/>
      <c r="I45" s="385"/>
      <c r="J45" s="124">
        <v>39</v>
      </c>
      <c r="K45" s="124">
        <v>900</v>
      </c>
      <c r="L45" s="385"/>
      <c r="M45" s="1042"/>
      <c r="N45" s="388">
        <v>373</v>
      </c>
    </row>
    <row r="46" spans="1:14" ht="15.75" customHeight="1" x14ac:dyDescent="0.15">
      <c r="A46" s="1289"/>
      <c r="B46" s="199" t="s">
        <v>182</v>
      </c>
      <c r="C46" s="204">
        <v>784</v>
      </c>
      <c r="D46" s="292"/>
      <c r="E46" s="292"/>
      <c r="F46" s="386">
        <v>346</v>
      </c>
      <c r="G46" s="204">
        <v>216</v>
      </c>
      <c r="H46" s="292"/>
      <c r="I46" s="292"/>
      <c r="J46" s="309">
        <v>48</v>
      </c>
      <c r="K46" s="204">
        <v>1000</v>
      </c>
      <c r="L46" s="292"/>
      <c r="M46" s="386"/>
      <c r="N46" s="389">
        <v>394</v>
      </c>
    </row>
    <row r="47" spans="1:14" ht="15.75" customHeight="1" x14ac:dyDescent="0.15">
      <c r="A47" s="1290"/>
      <c r="B47" s="152" t="s">
        <v>174</v>
      </c>
      <c r="C47" s="42">
        <v>6891</v>
      </c>
      <c r="D47" s="42"/>
      <c r="E47" s="42"/>
      <c r="F47" s="42">
        <v>2826</v>
      </c>
      <c r="G47" s="42">
        <v>913</v>
      </c>
      <c r="H47" s="42"/>
      <c r="I47" s="42"/>
      <c r="J47" s="42">
        <v>332</v>
      </c>
      <c r="K47" s="42">
        <v>7804</v>
      </c>
      <c r="L47" s="42"/>
      <c r="M47" s="42"/>
      <c r="N47" s="600">
        <v>3158</v>
      </c>
    </row>
    <row r="48" spans="1:14" ht="15.75" customHeight="1" x14ac:dyDescent="0.15">
      <c r="A48" s="1311" t="s">
        <v>52</v>
      </c>
      <c r="B48" s="349" t="s">
        <v>489</v>
      </c>
      <c r="C48" s="307">
        <v>1893</v>
      </c>
      <c r="D48" s="307">
        <v>70</v>
      </c>
      <c r="E48" s="307"/>
      <c r="F48" s="307">
        <v>748</v>
      </c>
      <c r="G48" s="307">
        <v>502</v>
      </c>
      <c r="H48" s="307">
        <v>7</v>
      </c>
      <c r="I48" s="307"/>
      <c r="J48" s="311">
        <v>26</v>
      </c>
      <c r="K48" s="307">
        <v>2395</v>
      </c>
      <c r="L48" s="307">
        <v>77</v>
      </c>
      <c r="M48" s="307"/>
      <c r="N48" s="373">
        <v>774</v>
      </c>
    </row>
    <row r="49" spans="1:14" ht="15.75" customHeight="1" x14ac:dyDescent="0.15">
      <c r="A49" s="1309"/>
      <c r="B49" s="97" t="s">
        <v>150</v>
      </c>
      <c r="C49" s="881">
        <v>1979</v>
      </c>
      <c r="D49" s="317"/>
      <c r="E49" s="317"/>
      <c r="F49" s="317">
        <v>1065</v>
      </c>
      <c r="G49" s="317">
        <v>57</v>
      </c>
      <c r="H49" s="317"/>
      <c r="I49" s="317"/>
      <c r="J49" s="317">
        <v>24</v>
      </c>
      <c r="K49" s="881">
        <v>2036</v>
      </c>
      <c r="L49" s="317"/>
      <c r="M49" s="317"/>
      <c r="N49" s="381">
        <v>1089</v>
      </c>
    </row>
    <row r="50" spans="1:14" ht="15.75" customHeight="1" x14ac:dyDescent="0.15">
      <c r="A50" s="1309"/>
      <c r="B50" s="97" t="s">
        <v>38</v>
      </c>
      <c r="C50" s="881">
        <v>1022</v>
      </c>
      <c r="D50" s="317"/>
      <c r="E50" s="317"/>
      <c r="F50" s="317">
        <v>475</v>
      </c>
      <c r="G50" s="317">
        <v>144</v>
      </c>
      <c r="H50" s="317"/>
      <c r="I50" s="317"/>
      <c r="J50" s="317">
        <v>59</v>
      </c>
      <c r="K50" s="881">
        <v>1166</v>
      </c>
      <c r="L50" s="317"/>
      <c r="M50" s="317"/>
      <c r="N50" s="381">
        <v>534</v>
      </c>
    </row>
    <row r="51" spans="1:14" ht="15.75" customHeight="1" x14ac:dyDescent="0.15">
      <c r="A51" s="1309"/>
      <c r="B51" s="97" t="s">
        <v>413</v>
      </c>
      <c r="C51" s="881">
        <v>1413</v>
      </c>
      <c r="D51" s="317"/>
      <c r="E51" s="317"/>
      <c r="F51" s="317">
        <v>652</v>
      </c>
      <c r="G51" s="317">
        <v>138</v>
      </c>
      <c r="H51" s="317"/>
      <c r="I51" s="317"/>
      <c r="J51" s="317">
        <v>36</v>
      </c>
      <c r="K51" s="881">
        <v>1551</v>
      </c>
      <c r="L51" s="317"/>
      <c r="M51" s="317"/>
      <c r="N51" s="381">
        <v>688</v>
      </c>
    </row>
    <row r="52" spans="1:14" ht="15.75" customHeight="1" x14ac:dyDescent="0.15">
      <c r="A52" s="1309"/>
      <c r="B52" s="97" t="s">
        <v>414</v>
      </c>
      <c r="C52" s="881">
        <v>531</v>
      </c>
      <c r="D52" s="317"/>
      <c r="E52" s="317"/>
      <c r="F52" s="317">
        <v>241</v>
      </c>
      <c r="G52" s="317">
        <v>227</v>
      </c>
      <c r="H52" s="317"/>
      <c r="I52" s="317"/>
      <c r="J52" s="317">
        <v>20</v>
      </c>
      <c r="K52" s="881">
        <v>758</v>
      </c>
      <c r="L52" s="317"/>
      <c r="M52" s="317"/>
      <c r="N52" s="381">
        <v>261</v>
      </c>
    </row>
    <row r="53" spans="1:14" ht="15.75" customHeight="1" x14ac:dyDescent="0.15">
      <c r="A53" s="1309"/>
      <c r="B53" s="97" t="s">
        <v>415</v>
      </c>
      <c r="C53" s="881">
        <v>280</v>
      </c>
      <c r="D53" s="317"/>
      <c r="E53" s="317"/>
      <c r="F53" s="317">
        <v>66</v>
      </c>
      <c r="G53" s="317">
        <v>44</v>
      </c>
      <c r="H53" s="317"/>
      <c r="I53" s="317"/>
      <c r="J53" s="317">
        <v>12</v>
      </c>
      <c r="K53" s="881">
        <v>324</v>
      </c>
      <c r="L53" s="317"/>
      <c r="M53" s="317"/>
      <c r="N53" s="381">
        <v>78</v>
      </c>
    </row>
    <row r="54" spans="1:14" ht="15.75" customHeight="1" x14ac:dyDescent="0.15">
      <c r="A54" s="1309"/>
      <c r="B54" s="195" t="s">
        <v>416</v>
      </c>
      <c r="C54" s="881">
        <v>509</v>
      </c>
      <c r="D54" s="317"/>
      <c r="E54" s="317"/>
      <c r="F54" s="317">
        <v>227</v>
      </c>
      <c r="G54" s="317">
        <v>82</v>
      </c>
      <c r="H54" s="317"/>
      <c r="I54" s="317"/>
      <c r="J54" s="317">
        <v>17</v>
      </c>
      <c r="K54" s="881">
        <v>591</v>
      </c>
      <c r="L54" s="317"/>
      <c r="M54" s="317"/>
      <c r="N54" s="381">
        <v>244</v>
      </c>
    </row>
    <row r="55" spans="1:14" ht="15.75" customHeight="1" x14ac:dyDescent="0.15">
      <c r="A55" s="1312"/>
      <c r="B55" s="163" t="s">
        <v>174</v>
      </c>
      <c r="C55" s="47">
        <v>7627</v>
      </c>
      <c r="D55" s="47">
        <v>70</v>
      </c>
      <c r="E55" s="47"/>
      <c r="F55" s="47">
        <v>3474</v>
      </c>
      <c r="G55" s="47">
        <v>1194</v>
      </c>
      <c r="H55" s="47">
        <v>7</v>
      </c>
      <c r="I55" s="47"/>
      <c r="J55" s="47">
        <v>194</v>
      </c>
      <c r="K55" s="47">
        <v>8821</v>
      </c>
      <c r="L55" s="47">
        <v>77</v>
      </c>
      <c r="M55" s="47"/>
      <c r="N55" s="601">
        <v>3668</v>
      </c>
    </row>
    <row r="56" spans="1:14" ht="15.75" customHeight="1" x14ac:dyDescent="0.15">
      <c r="A56" s="1288" t="s">
        <v>53</v>
      </c>
      <c r="B56" s="98" t="s">
        <v>30</v>
      </c>
      <c r="C56" s="123">
        <v>1132</v>
      </c>
      <c r="D56" s="123"/>
      <c r="E56" s="384"/>
      <c r="F56" s="384">
        <v>536</v>
      </c>
      <c r="G56" s="123">
        <v>348</v>
      </c>
      <c r="H56" s="123"/>
      <c r="I56" s="123"/>
      <c r="J56" s="123">
        <v>13</v>
      </c>
      <c r="K56" s="123">
        <v>1480</v>
      </c>
      <c r="L56" s="123"/>
      <c r="M56" s="123"/>
      <c r="N56" s="387">
        <v>549</v>
      </c>
    </row>
    <row r="57" spans="1:14" ht="15.75" customHeight="1" x14ac:dyDescent="0.15">
      <c r="A57" s="1289"/>
      <c r="B57" s="99" t="s">
        <v>33</v>
      </c>
      <c r="C57" s="124">
        <v>735</v>
      </c>
      <c r="D57" s="124"/>
      <c r="E57" s="385"/>
      <c r="F57" s="385">
        <v>399</v>
      </c>
      <c r="G57" s="124">
        <v>134</v>
      </c>
      <c r="H57" s="124"/>
      <c r="I57" s="124"/>
      <c r="J57" s="124">
        <v>31</v>
      </c>
      <c r="K57" s="124">
        <v>869</v>
      </c>
      <c r="L57" s="124"/>
      <c r="M57" s="124"/>
      <c r="N57" s="388">
        <v>430</v>
      </c>
    </row>
    <row r="58" spans="1:14" ht="15.75" customHeight="1" x14ac:dyDescent="0.15">
      <c r="A58" s="1289"/>
      <c r="B58" s="99" t="s">
        <v>34</v>
      </c>
      <c r="C58" s="124">
        <v>249</v>
      </c>
      <c r="D58" s="124"/>
      <c r="E58" s="385"/>
      <c r="F58" s="385">
        <v>133</v>
      </c>
      <c r="G58" s="124">
        <v>59</v>
      </c>
      <c r="H58" s="124"/>
      <c r="I58" s="124"/>
      <c r="J58" s="124">
        <v>35</v>
      </c>
      <c r="K58" s="124">
        <v>308</v>
      </c>
      <c r="L58" s="124"/>
      <c r="M58" s="124"/>
      <c r="N58" s="388">
        <v>168</v>
      </c>
    </row>
    <row r="59" spans="1:14" ht="15.75" customHeight="1" x14ac:dyDescent="0.15">
      <c r="A59" s="1289"/>
      <c r="B59" s="99" t="s">
        <v>222</v>
      </c>
      <c r="C59" s="124">
        <v>858</v>
      </c>
      <c r="D59" s="124"/>
      <c r="E59" s="385"/>
      <c r="F59" s="385">
        <v>0</v>
      </c>
      <c r="G59" s="124">
        <v>170</v>
      </c>
      <c r="H59" s="124"/>
      <c r="I59" s="124"/>
      <c r="J59" s="124">
        <v>520</v>
      </c>
      <c r="K59" s="124">
        <v>1028</v>
      </c>
      <c r="L59" s="124"/>
      <c r="M59" s="124"/>
      <c r="N59" s="388">
        <v>520</v>
      </c>
    </row>
    <row r="60" spans="1:14" ht="15.75" customHeight="1" x14ac:dyDescent="0.15">
      <c r="A60" s="1289"/>
      <c r="B60" s="199" t="s">
        <v>147</v>
      </c>
      <c r="C60" s="204">
        <v>312</v>
      </c>
      <c r="D60" s="124"/>
      <c r="E60" s="385"/>
      <c r="F60" s="385">
        <v>137</v>
      </c>
      <c r="G60" s="204">
        <v>77</v>
      </c>
      <c r="H60" s="124"/>
      <c r="I60" s="124"/>
      <c r="J60" s="124">
        <v>25</v>
      </c>
      <c r="K60" s="204">
        <v>389</v>
      </c>
      <c r="L60" s="124"/>
      <c r="M60" s="124"/>
      <c r="N60" s="388">
        <v>162</v>
      </c>
    </row>
    <row r="61" spans="1:14" ht="15.75" customHeight="1" x14ac:dyDescent="0.15">
      <c r="A61" s="1289"/>
      <c r="B61" s="199" t="s">
        <v>449</v>
      </c>
      <c r="C61" s="204">
        <v>249</v>
      </c>
      <c r="D61" s="309"/>
      <c r="E61" s="386"/>
      <c r="F61" s="386">
        <v>133</v>
      </c>
      <c r="G61" s="204">
        <v>59</v>
      </c>
      <c r="H61" s="309"/>
      <c r="I61" s="309"/>
      <c r="J61" s="309">
        <v>35</v>
      </c>
      <c r="K61" s="204">
        <v>308</v>
      </c>
      <c r="L61" s="309"/>
      <c r="M61" s="309"/>
      <c r="N61" s="389">
        <v>168</v>
      </c>
    </row>
    <row r="62" spans="1:14" ht="15.75" customHeight="1" x14ac:dyDescent="0.15">
      <c r="A62" s="1290"/>
      <c r="B62" s="152" t="s">
        <v>174</v>
      </c>
      <c r="C62" s="42">
        <v>3535</v>
      </c>
      <c r="D62" s="42"/>
      <c r="E62" s="42"/>
      <c r="F62" s="42">
        <v>1338</v>
      </c>
      <c r="G62" s="42">
        <v>847</v>
      </c>
      <c r="H62" s="42"/>
      <c r="I62" s="42"/>
      <c r="J62" s="42">
        <v>659</v>
      </c>
      <c r="K62" s="42">
        <v>4382</v>
      </c>
      <c r="L62" s="42"/>
      <c r="M62" s="42"/>
      <c r="N62" s="600">
        <v>1997</v>
      </c>
    </row>
    <row r="63" spans="1:14" ht="15.75" customHeight="1" x14ac:dyDescent="0.15">
      <c r="A63" s="1311" t="s">
        <v>189</v>
      </c>
      <c r="B63" s="96" t="s">
        <v>8</v>
      </c>
      <c r="C63" s="120">
        <v>2002</v>
      </c>
      <c r="D63" s="391"/>
      <c r="E63" s="391"/>
      <c r="F63" s="391">
        <v>978</v>
      </c>
      <c r="G63" s="120">
        <v>269</v>
      </c>
      <c r="H63" s="391"/>
      <c r="I63" s="391"/>
      <c r="J63" s="391">
        <v>69</v>
      </c>
      <c r="K63" s="120">
        <v>2271</v>
      </c>
      <c r="L63" s="391"/>
      <c r="M63" s="391"/>
      <c r="N63" s="393">
        <v>1047</v>
      </c>
    </row>
    <row r="64" spans="1:14" ht="15.75" customHeight="1" x14ac:dyDescent="0.15">
      <c r="A64" s="1309"/>
      <c r="B64" s="97" t="s">
        <v>190</v>
      </c>
      <c r="C64" s="121">
        <v>2352</v>
      </c>
      <c r="D64" s="390"/>
      <c r="E64" s="390"/>
      <c r="F64" s="390">
        <v>1020</v>
      </c>
      <c r="G64" s="121">
        <v>290</v>
      </c>
      <c r="H64" s="390"/>
      <c r="I64" s="390"/>
      <c r="J64" s="390">
        <v>184</v>
      </c>
      <c r="K64" s="121">
        <v>2642</v>
      </c>
      <c r="L64" s="390"/>
      <c r="M64" s="390"/>
      <c r="N64" s="394">
        <v>1204</v>
      </c>
    </row>
    <row r="65" spans="1:14" ht="15.75" customHeight="1" x14ac:dyDescent="0.15">
      <c r="A65" s="1309"/>
      <c r="B65" s="196" t="s">
        <v>163</v>
      </c>
      <c r="C65" s="202">
        <v>1167</v>
      </c>
      <c r="D65" s="1037"/>
      <c r="E65" s="1037"/>
      <c r="F65" s="392">
        <v>510</v>
      </c>
      <c r="G65" s="202">
        <v>148</v>
      </c>
      <c r="H65" s="1037"/>
      <c r="I65" s="1037"/>
      <c r="J65" s="392">
        <v>123</v>
      </c>
      <c r="K65" s="202">
        <v>1315</v>
      </c>
      <c r="L65" s="1037"/>
      <c r="M65" s="1037"/>
      <c r="N65" s="395">
        <v>633</v>
      </c>
    </row>
    <row r="66" spans="1:14" ht="15.75" customHeight="1" x14ac:dyDescent="0.15">
      <c r="A66" s="1312"/>
      <c r="B66" s="163" t="s">
        <v>174</v>
      </c>
      <c r="C66" s="47">
        <v>5521</v>
      </c>
      <c r="D66" s="47"/>
      <c r="E66" s="47"/>
      <c r="F66" s="47">
        <v>2508</v>
      </c>
      <c r="G66" s="47">
        <v>707</v>
      </c>
      <c r="H66" s="47"/>
      <c r="I66" s="47"/>
      <c r="J66" s="47">
        <v>376</v>
      </c>
      <c r="K66" s="47">
        <v>6228</v>
      </c>
      <c r="L66" s="47"/>
      <c r="M66" s="47"/>
      <c r="N66" s="601">
        <v>2884</v>
      </c>
    </row>
    <row r="67" spans="1:14" ht="15.75" customHeight="1" x14ac:dyDescent="0.15">
      <c r="A67" s="1288" t="s">
        <v>54</v>
      </c>
      <c r="B67" s="98" t="s">
        <v>218</v>
      </c>
      <c r="C67" s="123">
        <v>1706</v>
      </c>
      <c r="D67" s="384"/>
      <c r="E67" s="384"/>
      <c r="F67" s="384">
        <v>482</v>
      </c>
      <c r="G67" s="123">
        <v>562</v>
      </c>
      <c r="H67" s="384"/>
      <c r="I67" s="384"/>
      <c r="J67" s="123">
        <v>77</v>
      </c>
      <c r="K67" s="123">
        <v>2268</v>
      </c>
      <c r="L67" s="384"/>
      <c r="M67" s="384"/>
      <c r="N67" s="387">
        <v>559</v>
      </c>
    </row>
    <row r="68" spans="1:14" ht="15.75" customHeight="1" x14ac:dyDescent="0.15">
      <c r="A68" s="1289"/>
      <c r="B68" s="199" t="s">
        <v>217</v>
      </c>
      <c r="C68" s="204">
        <v>864</v>
      </c>
      <c r="D68" s="292"/>
      <c r="E68" s="292"/>
      <c r="F68" s="386">
        <v>364</v>
      </c>
      <c r="G68" s="309">
        <v>210</v>
      </c>
      <c r="H68" s="292"/>
      <c r="I68" s="292"/>
      <c r="J68" s="309">
        <v>24</v>
      </c>
      <c r="K68" s="204">
        <v>1074</v>
      </c>
      <c r="L68" s="292"/>
      <c r="M68" s="292"/>
      <c r="N68" s="389">
        <v>388</v>
      </c>
    </row>
    <row r="69" spans="1:14" ht="15.75" customHeight="1" x14ac:dyDescent="0.15">
      <c r="A69" s="1290"/>
      <c r="B69" s="152" t="s">
        <v>174</v>
      </c>
      <c r="C69" s="42">
        <v>2570</v>
      </c>
      <c r="D69" s="42"/>
      <c r="E69" s="42"/>
      <c r="F69" s="42">
        <v>846</v>
      </c>
      <c r="G69" s="42">
        <v>772</v>
      </c>
      <c r="H69" s="42"/>
      <c r="I69" s="42"/>
      <c r="J69" s="42">
        <v>101</v>
      </c>
      <c r="K69" s="42">
        <v>3342</v>
      </c>
      <c r="L69" s="42"/>
      <c r="M69" s="42"/>
      <c r="N69" s="600">
        <v>947</v>
      </c>
    </row>
    <row r="70" spans="1:14" ht="15.75" customHeight="1" x14ac:dyDescent="0.15">
      <c r="A70" s="193" t="s">
        <v>55</v>
      </c>
      <c r="B70" s="30" t="s">
        <v>220</v>
      </c>
      <c r="C70" s="47">
        <v>2449</v>
      </c>
      <c r="D70" s="47"/>
      <c r="E70" s="47"/>
      <c r="F70" s="47">
        <v>591</v>
      </c>
      <c r="G70" s="47">
        <v>768</v>
      </c>
      <c r="H70" s="47"/>
      <c r="I70" s="47"/>
      <c r="J70" s="47">
        <v>76</v>
      </c>
      <c r="K70" s="47">
        <v>3217</v>
      </c>
      <c r="L70" s="47"/>
      <c r="M70" s="47"/>
      <c r="N70" s="595">
        <v>667</v>
      </c>
    </row>
    <row r="71" spans="1:14" ht="15.75" customHeight="1" x14ac:dyDescent="0.15">
      <c r="A71" s="205" t="s">
        <v>56</v>
      </c>
      <c r="B71" s="3" t="s">
        <v>9</v>
      </c>
      <c r="C71" s="42">
        <v>2240</v>
      </c>
      <c r="D71" s="42"/>
      <c r="E71" s="42"/>
      <c r="F71" s="42">
        <v>890</v>
      </c>
      <c r="G71" s="42">
        <v>214</v>
      </c>
      <c r="H71" s="42"/>
      <c r="I71" s="42"/>
      <c r="J71" s="42">
        <v>46</v>
      </c>
      <c r="K71" s="42">
        <v>2454</v>
      </c>
      <c r="L71" s="42"/>
      <c r="M71" s="42"/>
      <c r="N71" s="599">
        <v>936</v>
      </c>
    </row>
    <row r="72" spans="1:14" ht="15.75" customHeight="1" x14ac:dyDescent="0.15">
      <c r="A72" s="193" t="s">
        <v>57</v>
      </c>
      <c r="B72" s="30" t="s">
        <v>183</v>
      </c>
      <c r="C72" s="47">
        <v>1573</v>
      </c>
      <c r="D72" s="47"/>
      <c r="E72" s="47"/>
      <c r="F72" s="47">
        <v>722</v>
      </c>
      <c r="G72" s="47">
        <v>276</v>
      </c>
      <c r="H72" s="47"/>
      <c r="I72" s="47"/>
      <c r="J72" s="47">
        <v>63</v>
      </c>
      <c r="K72" s="47">
        <v>1849</v>
      </c>
      <c r="L72" s="47"/>
      <c r="M72" s="47"/>
      <c r="N72" s="595">
        <v>785</v>
      </c>
    </row>
    <row r="73" spans="1:14" ht="15.75" customHeight="1" x14ac:dyDescent="0.15">
      <c r="A73" s="205" t="s">
        <v>58</v>
      </c>
      <c r="B73" s="3" t="s">
        <v>186</v>
      </c>
      <c r="C73" s="42">
        <v>2638</v>
      </c>
      <c r="D73" s="42"/>
      <c r="E73" s="42"/>
      <c r="F73" s="42">
        <v>863</v>
      </c>
      <c r="G73" s="42">
        <v>334</v>
      </c>
      <c r="H73" s="42"/>
      <c r="I73" s="42"/>
      <c r="J73" s="42">
        <v>86</v>
      </c>
      <c r="K73" s="42">
        <v>2972</v>
      </c>
      <c r="L73" s="42"/>
      <c r="M73" s="42"/>
      <c r="N73" s="599">
        <v>949</v>
      </c>
    </row>
    <row r="74" spans="1:14" ht="15.75" customHeight="1" x14ac:dyDescent="0.15">
      <c r="A74" s="193" t="s">
        <v>59</v>
      </c>
      <c r="B74" s="30" t="s">
        <v>184</v>
      </c>
      <c r="C74" s="47">
        <v>1437</v>
      </c>
      <c r="D74" s="47"/>
      <c r="E74" s="47"/>
      <c r="F74" s="47">
        <v>526</v>
      </c>
      <c r="G74" s="47">
        <v>233</v>
      </c>
      <c r="H74" s="47"/>
      <c r="I74" s="47"/>
      <c r="J74" s="47">
        <v>54</v>
      </c>
      <c r="K74" s="47">
        <v>1670</v>
      </c>
      <c r="L74" s="47"/>
      <c r="M74" s="47"/>
      <c r="N74" s="595">
        <v>580</v>
      </c>
    </row>
    <row r="75" spans="1:14" ht="15.75" customHeight="1" x14ac:dyDescent="0.15">
      <c r="A75" s="205" t="s">
        <v>60</v>
      </c>
      <c r="B75" s="3" t="s">
        <v>221</v>
      </c>
      <c r="C75" s="42">
        <v>1364</v>
      </c>
      <c r="D75" s="42"/>
      <c r="E75" s="42"/>
      <c r="F75" s="42">
        <v>467</v>
      </c>
      <c r="G75" s="42">
        <v>413</v>
      </c>
      <c r="H75" s="42"/>
      <c r="I75" s="42"/>
      <c r="J75" s="42">
        <v>118</v>
      </c>
      <c r="K75" s="42">
        <v>1777</v>
      </c>
      <c r="L75" s="42"/>
      <c r="M75" s="42"/>
      <c r="N75" s="599">
        <v>585</v>
      </c>
    </row>
    <row r="76" spans="1:14" ht="15.75" customHeight="1" x14ac:dyDescent="0.15">
      <c r="A76" s="521" t="s">
        <v>477</v>
      </c>
      <c r="B76" s="30" t="s">
        <v>491</v>
      </c>
      <c r="C76" s="47">
        <v>981</v>
      </c>
      <c r="D76" s="47"/>
      <c r="E76" s="47">
        <v>393</v>
      </c>
      <c r="F76" s="47">
        <v>157</v>
      </c>
      <c r="G76" s="47">
        <v>949</v>
      </c>
      <c r="H76" s="47"/>
      <c r="I76" s="47">
        <v>-71</v>
      </c>
      <c r="J76" s="47">
        <v>328</v>
      </c>
      <c r="K76" s="47">
        <v>1930</v>
      </c>
      <c r="L76" s="47"/>
      <c r="M76" s="47">
        <v>322</v>
      </c>
      <c r="N76" s="595">
        <v>485</v>
      </c>
    </row>
    <row r="77" spans="1:14" ht="15.75" customHeight="1" x14ac:dyDescent="0.15">
      <c r="A77" s="634" t="s">
        <v>61</v>
      </c>
      <c r="B77" s="3" t="s">
        <v>177</v>
      </c>
      <c r="C77" s="42">
        <v>500</v>
      </c>
      <c r="D77" s="42"/>
      <c r="E77" s="42"/>
      <c r="F77" s="42">
        <v>261</v>
      </c>
      <c r="G77" s="42">
        <v>556</v>
      </c>
      <c r="H77" s="42"/>
      <c r="I77" s="42"/>
      <c r="J77" s="42">
        <v>68</v>
      </c>
      <c r="K77" s="42">
        <v>1056</v>
      </c>
      <c r="L77" s="42"/>
      <c r="M77" s="42"/>
      <c r="N77" s="599">
        <v>329</v>
      </c>
    </row>
    <row r="78" spans="1:14" ht="15.75" customHeight="1" x14ac:dyDescent="0.15">
      <c r="A78" s="1414" t="s">
        <v>62</v>
      </c>
      <c r="B78" s="557" t="s">
        <v>51</v>
      </c>
      <c r="C78" s="621">
        <v>527</v>
      </c>
      <c r="D78" s="622"/>
      <c r="E78" s="622"/>
      <c r="F78" s="622">
        <v>263</v>
      </c>
      <c r="G78" s="623">
        <v>60</v>
      </c>
      <c r="H78" s="622"/>
      <c r="I78" s="622"/>
      <c r="J78" s="621">
        <v>27</v>
      </c>
      <c r="K78" s="621">
        <v>587</v>
      </c>
      <c r="L78" s="622"/>
      <c r="M78" s="622"/>
      <c r="N78" s="624">
        <v>290</v>
      </c>
    </row>
    <row r="79" spans="1:14" ht="15.75" customHeight="1" x14ac:dyDescent="0.15">
      <c r="A79" s="1415"/>
      <c r="B79" s="560" t="s">
        <v>223</v>
      </c>
      <c r="C79" s="625">
        <v>391</v>
      </c>
      <c r="D79" s="626"/>
      <c r="E79" s="626"/>
      <c r="F79" s="626">
        <v>186</v>
      </c>
      <c r="G79" s="625">
        <v>32</v>
      </c>
      <c r="H79" s="626"/>
      <c r="I79" s="626"/>
      <c r="J79" s="625">
        <v>19</v>
      </c>
      <c r="K79" s="625">
        <v>423</v>
      </c>
      <c r="L79" s="626"/>
      <c r="M79" s="626"/>
      <c r="N79" s="627">
        <v>205</v>
      </c>
    </row>
    <row r="80" spans="1:14" ht="15.75" customHeight="1" x14ac:dyDescent="0.15">
      <c r="A80" s="1415"/>
      <c r="B80" s="561" t="s">
        <v>178</v>
      </c>
      <c r="C80" s="628">
        <v>502</v>
      </c>
      <c r="D80" s="1043"/>
      <c r="E80" s="1043"/>
      <c r="F80" s="629">
        <v>225</v>
      </c>
      <c r="G80" s="628">
        <v>78</v>
      </c>
      <c r="H80" s="1043"/>
      <c r="I80" s="1043"/>
      <c r="J80" s="630">
        <v>20</v>
      </c>
      <c r="K80" s="628">
        <v>580</v>
      </c>
      <c r="L80" s="1043"/>
      <c r="M80" s="629"/>
      <c r="N80" s="631">
        <v>245</v>
      </c>
    </row>
    <row r="81" spans="1:14" ht="15.75" customHeight="1" x14ac:dyDescent="0.15">
      <c r="A81" s="1416"/>
      <c r="B81" s="562" t="s">
        <v>174</v>
      </c>
      <c r="C81" s="632">
        <v>1420</v>
      </c>
      <c r="D81" s="632"/>
      <c r="E81" s="632"/>
      <c r="F81" s="632">
        <v>674</v>
      </c>
      <c r="G81" s="632">
        <v>170</v>
      </c>
      <c r="H81" s="632"/>
      <c r="I81" s="632"/>
      <c r="J81" s="632">
        <v>66</v>
      </c>
      <c r="K81" s="632">
        <v>1590</v>
      </c>
      <c r="L81" s="632"/>
      <c r="M81" s="632"/>
      <c r="N81" s="633">
        <v>740</v>
      </c>
    </row>
    <row r="82" spans="1:14" ht="15.75" customHeight="1" x14ac:dyDescent="0.15">
      <c r="A82" s="1417" t="s">
        <v>91</v>
      </c>
      <c r="B82" s="564" t="s">
        <v>108</v>
      </c>
      <c r="C82" s="123">
        <v>818</v>
      </c>
      <c r="D82" s="384"/>
      <c r="E82" s="384"/>
      <c r="F82" s="384">
        <v>322</v>
      </c>
      <c r="G82" s="123">
        <v>446</v>
      </c>
      <c r="H82" s="1041"/>
      <c r="I82" s="384"/>
      <c r="J82" s="615">
        <v>70</v>
      </c>
      <c r="K82" s="123">
        <v>1264</v>
      </c>
      <c r="L82" s="384"/>
      <c r="M82" s="384"/>
      <c r="N82" s="387">
        <v>392</v>
      </c>
    </row>
    <row r="83" spans="1:14" ht="15.75" customHeight="1" x14ac:dyDescent="0.15">
      <c r="A83" s="1417"/>
      <c r="B83" s="565" t="s">
        <v>109</v>
      </c>
      <c r="C83" s="204">
        <v>719</v>
      </c>
      <c r="D83" s="292"/>
      <c r="E83" s="292"/>
      <c r="F83" s="386">
        <v>291</v>
      </c>
      <c r="G83" s="204">
        <v>257</v>
      </c>
      <c r="H83" s="386"/>
      <c r="I83" s="292"/>
      <c r="J83" s="309">
        <v>45</v>
      </c>
      <c r="K83" s="204">
        <v>976</v>
      </c>
      <c r="L83" s="292"/>
      <c r="M83" s="292"/>
      <c r="N83" s="389">
        <v>336</v>
      </c>
    </row>
    <row r="84" spans="1:14" ht="15.75" customHeight="1" x14ac:dyDescent="0.15">
      <c r="A84" s="1417"/>
      <c r="B84" s="566" t="s">
        <v>174</v>
      </c>
      <c r="C84" s="42">
        <v>1537</v>
      </c>
      <c r="D84" s="42"/>
      <c r="E84" s="42"/>
      <c r="F84" s="42">
        <v>613</v>
      </c>
      <c r="G84" s="42">
        <v>703</v>
      </c>
      <c r="H84" s="42"/>
      <c r="I84" s="42"/>
      <c r="J84" s="42">
        <v>115</v>
      </c>
      <c r="K84" s="42">
        <v>2240</v>
      </c>
      <c r="L84" s="42"/>
      <c r="M84" s="42"/>
      <c r="N84" s="600">
        <v>728</v>
      </c>
    </row>
    <row r="85" spans="1:14" ht="15.75" customHeight="1" x14ac:dyDescent="0.15">
      <c r="A85" s="1412" t="s">
        <v>479</v>
      </c>
      <c r="B85" s="1413"/>
      <c r="C85" s="632">
        <v>193391</v>
      </c>
      <c r="D85" s="632">
        <v>12892</v>
      </c>
      <c r="E85" s="632">
        <v>8977</v>
      </c>
      <c r="F85" s="632">
        <v>59130</v>
      </c>
      <c r="G85" s="632">
        <v>23993</v>
      </c>
      <c r="H85" s="632">
        <v>767</v>
      </c>
      <c r="I85" s="632">
        <v>1087</v>
      </c>
      <c r="J85" s="632">
        <v>5503</v>
      </c>
      <c r="K85" s="632">
        <v>217384</v>
      </c>
      <c r="L85" s="632">
        <v>13659</v>
      </c>
      <c r="M85" s="632">
        <v>10064</v>
      </c>
      <c r="N85" s="633">
        <v>64633</v>
      </c>
    </row>
    <row r="86" spans="1:14" ht="15.75" customHeight="1" x14ac:dyDescent="0.15">
      <c r="A86" s="1346" t="s">
        <v>480</v>
      </c>
      <c r="B86" s="1419"/>
      <c r="C86" s="42">
        <v>214454</v>
      </c>
      <c r="D86" s="42">
        <v>12892</v>
      </c>
      <c r="E86" s="42">
        <v>8977</v>
      </c>
      <c r="F86" s="42">
        <v>63709</v>
      </c>
      <c r="G86" s="42">
        <v>33166</v>
      </c>
      <c r="H86" s="42">
        <v>767</v>
      </c>
      <c r="I86" s="42">
        <v>1087</v>
      </c>
      <c r="J86" s="42">
        <v>6435</v>
      </c>
      <c r="K86" s="42">
        <v>247620</v>
      </c>
      <c r="L86" s="42">
        <v>13659</v>
      </c>
      <c r="M86" s="42">
        <v>10064</v>
      </c>
      <c r="N86" s="600">
        <v>70144</v>
      </c>
    </row>
    <row r="87" spans="1:14" ht="15.75" customHeight="1" x14ac:dyDescent="0.15">
      <c r="A87" s="635" t="s">
        <v>31</v>
      </c>
      <c r="B87" s="636" t="s">
        <v>4</v>
      </c>
      <c r="C87" s="632">
        <v>410</v>
      </c>
      <c r="D87" s="632"/>
      <c r="E87" s="632"/>
      <c r="F87" s="632">
        <v>180</v>
      </c>
      <c r="G87" s="632">
        <v>1311</v>
      </c>
      <c r="H87" s="632"/>
      <c r="I87" s="632"/>
      <c r="J87" s="632">
        <v>92</v>
      </c>
      <c r="K87" s="632">
        <v>1721</v>
      </c>
      <c r="L87" s="632"/>
      <c r="M87" s="632"/>
      <c r="N87" s="637">
        <v>272</v>
      </c>
    </row>
    <row r="88" spans="1:14" ht="15" customHeight="1" thickBot="1" x14ac:dyDescent="0.2">
      <c r="A88" s="517" t="s">
        <v>31</v>
      </c>
      <c r="B88" s="296" t="s">
        <v>5</v>
      </c>
      <c r="C88" s="638"/>
      <c r="D88" s="638"/>
      <c r="E88" s="638"/>
      <c r="F88" s="638"/>
      <c r="G88" s="638">
        <v>57</v>
      </c>
      <c r="H88" s="638"/>
      <c r="I88" s="638"/>
      <c r="J88" s="638"/>
      <c r="K88" s="638">
        <v>57</v>
      </c>
      <c r="L88" s="638"/>
      <c r="M88" s="638"/>
      <c r="N88" s="639">
        <v>0</v>
      </c>
    </row>
    <row r="89" spans="1:14" x14ac:dyDescent="0.15">
      <c r="K89" s="19"/>
    </row>
    <row r="91" spans="1:14" s="15" customFormat="1" x14ac:dyDescent="0.15">
      <c r="A9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5" spans="1:14" x14ac:dyDescent="0.15">
      <c r="D95" s="1418"/>
      <c r="E95" s="1418"/>
      <c r="F95" s="1418"/>
      <c r="G95" s="1418"/>
    </row>
  </sheetData>
  <mergeCells count="21">
    <mergeCell ref="K1:N1"/>
    <mergeCell ref="A48:A55"/>
    <mergeCell ref="A56:A62"/>
    <mergeCell ref="A63:A66"/>
    <mergeCell ref="A67:A69"/>
    <mergeCell ref="A39:A42"/>
    <mergeCell ref="A28:A31"/>
    <mergeCell ref="A35:A38"/>
    <mergeCell ref="G1:J1"/>
    <mergeCell ref="B1:B2"/>
    <mergeCell ref="C1:F1"/>
    <mergeCell ref="A1:A2"/>
    <mergeCell ref="A4:A13"/>
    <mergeCell ref="A14:A20"/>
    <mergeCell ref="A21:A25"/>
    <mergeCell ref="A85:B85"/>
    <mergeCell ref="A78:A81"/>
    <mergeCell ref="A82:A84"/>
    <mergeCell ref="A43:A47"/>
    <mergeCell ref="D95:G95"/>
    <mergeCell ref="A86:B86"/>
  </mergeCells>
  <phoneticPr fontId="2"/>
  <printOptions horizontalCentered="1" verticalCentered="1"/>
  <pageMargins left="0.51181102362204722" right="0.23622047244094491" top="0.39370078740157483" bottom="0" header="0.19685039370078741" footer="0"/>
  <pageSetup paperSize="9" scale="59" orientation="portrait" copies="3" r:id="rId1"/>
  <headerFooter alignWithMargins="0">
    <oddHeader>&amp;C&amp;"ＭＳ Ｐゴシック,太字"&amp;16&amp;A&amp;R&amp;9
公共図書館調査（２０２５年度）</oddHeader>
    <oddFooter>&amp;C--5--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1"/>
    <pageSetUpPr fitToPage="1"/>
  </sheetPr>
  <dimension ref="A1:T91"/>
  <sheetViews>
    <sheetView zoomScale="85" zoomScaleNormal="85" zoomScaleSheetLayoutView="90" workbookViewId="0">
      <selection activeCell="C6" sqref="C6"/>
    </sheetView>
  </sheetViews>
  <sheetFormatPr defaultRowHeight="13.5" x14ac:dyDescent="0.15"/>
  <cols>
    <col min="1" max="1" width="10.875" customWidth="1"/>
    <col min="2" max="2" width="8.625" customWidth="1"/>
    <col min="3" max="3" width="9.75" style="1047" customWidth="1"/>
    <col min="4" max="4" width="7.5" style="17" customWidth="1"/>
    <col min="5" max="5" width="12.25" style="20" customWidth="1"/>
    <col min="6" max="6" width="12" style="24" bestFit="1" customWidth="1"/>
    <col min="7" max="7" width="10.625" style="24" customWidth="1"/>
    <col min="8" max="8" width="11.625" style="25" customWidth="1"/>
    <col min="9" max="9" width="10.625" style="25" customWidth="1"/>
    <col min="10" max="10" width="11.5" style="17" customWidth="1"/>
    <col min="11" max="12" width="9.625" style="17" customWidth="1"/>
    <col min="13" max="13" width="8.375" style="17" bestFit="1" customWidth="1"/>
    <col min="14" max="14" width="9.125" style="22" bestFit="1" customWidth="1"/>
  </cols>
  <sheetData>
    <row r="1" spans="1:20" s="4" customFormat="1" ht="15" customHeight="1" x14ac:dyDescent="0.15">
      <c r="A1" s="1388" t="s">
        <v>96</v>
      </c>
      <c r="B1" s="1106" t="s">
        <v>181</v>
      </c>
      <c r="C1" s="283" t="s">
        <v>203</v>
      </c>
      <c r="D1" s="283" t="s">
        <v>195</v>
      </c>
      <c r="E1" s="1449" t="s">
        <v>161</v>
      </c>
      <c r="F1" s="1450"/>
      <c r="G1" s="1450"/>
      <c r="H1" s="1450"/>
      <c r="I1" s="1451"/>
      <c r="J1" s="1420" t="s">
        <v>196</v>
      </c>
      <c r="K1" s="1420" t="s">
        <v>197</v>
      </c>
      <c r="L1" s="1420"/>
      <c r="M1" s="283" t="s">
        <v>98</v>
      </c>
      <c r="N1" s="284" t="s">
        <v>198</v>
      </c>
    </row>
    <row r="2" spans="1:20" s="4" customFormat="1" ht="15" customHeight="1" thickBot="1" x14ac:dyDescent="0.2">
      <c r="A2" s="1389"/>
      <c r="B2" s="1107"/>
      <c r="C2" s="282" t="s">
        <v>199</v>
      </c>
      <c r="D2" s="282" t="s">
        <v>200</v>
      </c>
      <c r="E2" s="282" t="s">
        <v>193</v>
      </c>
      <c r="F2" s="293" t="s">
        <v>487</v>
      </c>
      <c r="G2" s="293" t="s">
        <v>483</v>
      </c>
      <c r="H2" s="294" t="s">
        <v>488</v>
      </c>
      <c r="I2" s="294" t="s">
        <v>482</v>
      </c>
      <c r="J2" s="1126"/>
      <c r="K2" s="282" t="s">
        <v>201</v>
      </c>
      <c r="L2" s="282" t="s">
        <v>202</v>
      </c>
      <c r="M2" s="282" t="s">
        <v>406</v>
      </c>
      <c r="N2" s="295" t="s">
        <v>94</v>
      </c>
    </row>
    <row r="3" spans="1:20" ht="15" customHeight="1" x14ac:dyDescent="0.15">
      <c r="A3" s="153" t="s">
        <v>39</v>
      </c>
      <c r="B3" s="8" t="s">
        <v>6</v>
      </c>
      <c r="C3" s="122">
        <v>299</v>
      </c>
      <c r="D3" s="133">
        <v>3831</v>
      </c>
      <c r="E3" s="133">
        <v>1145432</v>
      </c>
      <c r="F3" s="133" t="s">
        <v>23</v>
      </c>
      <c r="G3" s="133" t="s">
        <v>801</v>
      </c>
      <c r="H3" s="133" t="s">
        <v>801</v>
      </c>
      <c r="I3" s="133">
        <v>358556</v>
      </c>
      <c r="J3" s="133">
        <v>242161</v>
      </c>
      <c r="K3" s="133">
        <v>1322</v>
      </c>
      <c r="L3" s="133">
        <v>27244</v>
      </c>
      <c r="M3" s="133">
        <v>68895</v>
      </c>
      <c r="N3" s="416">
        <v>70102</v>
      </c>
    </row>
    <row r="4" spans="1:20" ht="15" customHeight="1" x14ac:dyDescent="0.15">
      <c r="A4" s="1311" t="s">
        <v>40</v>
      </c>
      <c r="B4" s="96" t="s">
        <v>10</v>
      </c>
      <c r="C4" s="120">
        <v>307</v>
      </c>
      <c r="D4" s="126">
        <v>6319</v>
      </c>
      <c r="E4" s="120">
        <v>1940005</v>
      </c>
      <c r="F4" s="1446" t="s">
        <v>85</v>
      </c>
      <c r="G4" s="120">
        <v>62478</v>
      </c>
      <c r="H4" s="120">
        <v>763489</v>
      </c>
      <c r="I4" s="120">
        <v>617810</v>
      </c>
      <c r="J4" s="120">
        <v>486185</v>
      </c>
      <c r="K4" s="120">
        <v>695</v>
      </c>
      <c r="L4" s="120">
        <v>1560</v>
      </c>
      <c r="M4" s="120">
        <v>9656</v>
      </c>
      <c r="N4" s="396">
        <v>11575</v>
      </c>
      <c r="S4" s="376"/>
      <c r="T4" s="376"/>
    </row>
    <row r="5" spans="1:20" ht="15" customHeight="1" x14ac:dyDescent="0.15">
      <c r="A5" s="1309"/>
      <c r="B5" s="97" t="s">
        <v>13</v>
      </c>
      <c r="C5" s="121">
        <v>267</v>
      </c>
      <c r="D5" s="127">
        <v>2887</v>
      </c>
      <c r="E5" s="121">
        <v>770801</v>
      </c>
      <c r="F5" s="1255"/>
      <c r="G5" s="1447" t="s">
        <v>23</v>
      </c>
      <c r="H5" s="1447" t="s">
        <v>23</v>
      </c>
      <c r="I5" s="317">
        <v>173896</v>
      </c>
      <c r="J5" s="121">
        <v>232816</v>
      </c>
      <c r="K5" s="121">
        <v>405</v>
      </c>
      <c r="L5" s="1447">
        <v>0</v>
      </c>
      <c r="M5" s="121">
        <v>3920</v>
      </c>
      <c r="N5" s="397">
        <v>8672</v>
      </c>
      <c r="S5" s="376"/>
      <c r="T5" s="376"/>
    </row>
    <row r="6" spans="1:20" ht="15" customHeight="1" x14ac:dyDescent="0.15">
      <c r="A6" s="1309"/>
      <c r="B6" s="97" t="s">
        <v>14</v>
      </c>
      <c r="C6" s="121">
        <v>276</v>
      </c>
      <c r="D6" s="127">
        <v>990</v>
      </c>
      <c r="E6" s="121">
        <v>273230</v>
      </c>
      <c r="F6" s="1255"/>
      <c r="G6" s="1427"/>
      <c r="H6" s="1427"/>
      <c r="I6" s="317">
        <v>95125</v>
      </c>
      <c r="J6" s="121">
        <v>68863</v>
      </c>
      <c r="K6" s="121">
        <v>95</v>
      </c>
      <c r="L6" s="1427"/>
      <c r="M6" s="121">
        <v>762</v>
      </c>
      <c r="N6" s="397">
        <v>3797</v>
      </c>
      <c r="S6" s="376"/>
      <c r="T6" s="376"/>
    </row>
    <row r="7" spans="1:20" ht="15" customHeight="1" x14ac:dyDescent="0.15">
      <c r="A7" s="1309"/>
      <c r="B7" s="97" t="s">
        <v>11</v>
      </c>
      <c r="C7" s="121">
        <v>286</v>
      </c>
      <c r="D7" s="127">
        <v>78</v>
      </c>
      <c r="E7" s="121">
        <v>22390</v>
      </c>
      <c r="F7" s="1255"/>
      <c r="G7" s="1427"/>
      <c r="H7" s="1427"/>
      <c r="I7" s="317">
        <v>9797</v>
      </c>
      <c r="J7" s="121">
        <v>5509</v>
      </c>
      <c r="K7" s="121">
        <v>0</v>
      </c>
      <c r="L7" s="1427"/>
      <c r="M7" s="121">
        <v>0</v>
      </c>
      <c r="N7" s="397">
        <v>0</v>
      </c>
    </row>
    <row r="8" spans="1:20" ht="15" customHeight="1" x14ac:dyDescent="0.15">
      <c r="A8" s="1309"/>
      <c r="B8" s="97" t="s">
        <v>12</v>
      </c>
      <c r="C8" s="121">
        <v>230</v>
      </c>
      <c r="D8" s="127">
        <v>1016</v>
      </c>
      <c r="E8" s="121">
        <v>233668</v>
      </c>
      <c r="F8" s="1255"/>
      <c r="G8" s="1427"/>
      <c r="H8" s="1427"/>
      <c r="I8" s="317">
        <v>94653</v>
      </c>
      <c r="J8" s="121">
        <v>98601</v>
      </c>
      <c r="K8" s="121">
        <v>109</v>
      </c>
      <c r="L8" s="1427"/>
      <c r="M8" s="121">
        <v>0</v>
      </c>
      <c r="N8" s="397">
        <v>721</v>
      </c>
    </row>
    <row r="9" spans="1:20" ht="15" customHeight="1" x14ac:dyDescent="0.15">
      <c r="A9" s="1309"/>
      <c r="B9" s="97" t="s">
        <v>215</v>
      </c>
      <c r="C9" s="121">
        <v>275</v>
      </c>
      <c r="D9" s="127">
        <v>129</v>
      </c>
      <c r="E9" s="121">
        <v>35412</v>
      </c>
      <c r="F9" s="1255"/>
      <c r="G9" s="1427"/>
      <c r="H9" s="1427"/>
      <c r="I9" s="317">
        <v>9539</v>
      </c>
      <c r="J9" s="121">
        <v>13725</v>
      </c>
      <c r="K9" s="121">
        <v>4</v>
      </c>
      <c r="L9" s="1427"/>
      <c r="M9" s="121">
        <v>5</v>
      </c>
      <c r="N9" s="397">
        <v>223</v>
      </c>
    </row>
    <row r="10" spans="1:20" ht="15" customHeight="1" x14ac:dyDescent="0.15">
      <c r="A10" s="1309"/>
      <c r="B10" s="97" t="s">
        <v>214</v>
      </c>
      <c r="C10" s="121">
        <v>275</v>
      </c>
      <c r="D10" s="127">
        <v>270</v>
      </c>
      <c r="E10" s="121">
        <v>74266</v>
      </c>
      <c r="F10" s="1255"/>
      <c r="G10" s="1427"/>
      <c r="H10" s="1427"/>
      <c r="I10" s="317">
        <v>28122</v>
      </c>
      <c r="J10" s="121">
        <v>21970</v>
      </c>
      <c r="K10" s="121">
        <v>145</v>
      </c>
      <c r="L10" s="1427"/>
      <c r="M10" s="121">
        <v>92</v>
      </c>
      <c r="N10" s="397">
        <v>186</v>
      </c>
    </row>
    <row r="11" spans="1:20" s="21" customFormat="1" ht="15" customHeight="1" x14ac:dyDescent="0.15">
      <c r="A11" s="1309"/>
      <c r="B11" s="97" t="s">
        <v>216</v>
      </c>
      <c r="C11" s="121">
        <v>275</v>
      </c>
      <c r="D11" s="127">
        <v>455</v>
      </c>
      <c r="E11" s="121">
        <v>125095</v>
      </c>
      <c r="F11" s="1255"/>
      <c r="G11" s="1427"/>
      <c r="H11" s="1427"/>
      <c r="I11" s="317">
        <v>42927</v>
      </c>
      <c r="J11" s="121">
        <v>35005</v>
      </c>
      <c r="K11" s="121">
        <v>60</v>
      </c>
      <c r="L11" s="1427"/>
      <c r="M11" s="121">
        <v>491</v>
      </c>
      <c r="N11" s="397">
        <v>976</v>
      </c>
    </row>
    <row r="12" spans="1:20" s="21" customFormat="1" ht="15" customHeight="1" x14ac:dyDescent="0.15">
      <c r="A12" s="1309"/>
      <c r="B12" s="196" t="s">
        <v>219</v>
      </c>
      <c r="C12" s="202">
        <v>275</v>
      </c>
      <c r="D12" s="276">
        <v>690</v>
      </c>
      <c r="E12" s="202">
        <v>189868</v>
      </c>
      <c r="F12" s="1256"/>
      <c r="G12" s="1361"/>
      <c r="H12" s="1361"/>
      <c r="I12" s="317">
        <v>62890</v>
      </c>
      <c r="J12" s="202">
        <v>44798</v>
      </c>
      <c r="K12" s="202">
        <v>45</v>
      </c>
      <c r="L12" s="1361"/>
      <c r="M12" s="202">
        <v>307</v>
      </c>
      <c r="N12" s="414">
        <v>2644</v>
      </c>
    </row>
    <row r="13" spans="1:20" s="21" customFormat="1" ht="15" customHeight="1" x14ac:dyDescent="0.15">
      <c r="A13" s="1312"/>
      <c r="B13" s="163" t="s">
        <v>174</v>
      </c>
      <c r="C13" s="50">
        <v>274</v>
      </c>
      <c r="D13" s="50">
        <v>13375</v>
      </c>
      <c r="E13" s="50">
        <v>3664735</v>
      </c>
      <c r="F13" s="50">
        <v>0</v>
      </c>
      <c r="G13" s="50">
        <v>62478</v>
      </c>
      <c r="H13" s="50">
        <v>763489</v>
      </c>
      <c r="I13" s="50">
        <v>1134759</v>
      </c>
      <c r="J13" s="50">
        <v>1007472</v>
      </c>
      <c r="K13" s="50">
        <v>1558</v>
      </c>
      <c r="L13" s="50">
        <v>1560</v>
      </c>
      <c r="M13" s="50">
        <v>15233</v>
      </c>
      <c r="N13" s="417">
        <v>28794</v>
      </c>
    </row>
    <row r="14" spans="1:20" ht="15" customHeight="1" x14ac:dyDescent="0.15">
      <c r="A14" s="1288" t="s">
        <v>41</v>
      </c>
      <c r="B14" s="98" t="s">
        <v>204</v>
      </c>
      <c r="C14" s="134">
        <v>303</v>
      </c>
      <c r="D14" s="128">
        <v>3167</v>
      </c>
      <c r="E14" s="128">
        <v>959472</v>
      </c>
      <c r="F14" s="128">
        <v>948872</v>
      </c>
      <c r="G14" s="128">
        <v>7576</v>
      </c>
      <c r="H14" s="128">
        <v>101067</v>
      </c>
      <c r="I14" s="128">
        <v>361169</v>
      </c>
      <c r="J14" s="128">
        <v>593984</v>
      </c>
      <c r="K14" s="128">
        <v>1867</v>
      </c>
      <c r="L14" s="128">
        <v>3280</v>
      </c>
      <c r="M14" s="128">
        <v>7921</v>
      </c>
      <c r="N14" s="418">
        <v>1755</v>
      </c>
    </row>
    <row r="15" spans="1:20" ht="15" customHeight="1" x14ac:dyDescent="0.15">
      <c r="A15" s="1289"/>
      <c r="B15" s="99" t="s">
        <v>149</v>
      </c>
      <c r="C15" s="130">
        <v>304</v>
      </c>
      <c r="D15" s="129">
        <v>1213</v>
      </c>
      <c r="E15" s="129">
        <v>368731</v>
      </c>
      <c r="F15" s="129">
        <v>366386</v>
      </c>
      <c r="G15" s="1430" t="s">
        <v>23</v>
      </c>
      <c r="H15" s="1443" t="s">
        <v>23</v>
      </c>
      <c r="I15" s="277">
        <v>160742</v>
      </c>
      <c r="J15" s="129">
        <v>12329</v>
      </c>
      <c r="K15" s="129">
        <v>435</v>
      </c>
      <c r="L15" s="1430" t="s">
        <v>519</v>
      </c>
      <c r="M15" s="129">
        <v>1029</v>
      </c>
      <c r="N15" s="419">
        <v>314</v>
      </c>
    </row>
    <row r="16" spans="1:20" ht="15" customHeight="1" x14ac:dyDescent="0.15">
      <c r="A16" s="1289"/>
      <c r="B16" s="99" t="s">
        <v>205</v>
      </c>
      <c r="C16" s="130">
        <v>304</v>
      </c>
      <c r="D16" s="129">
        <v>797</v>
      </c>
      <c r="E16" s="129">
        <v>242344</v>
      </c>
      <c r="F16" s="129">
        <v>240016</v>
      </c>
      <c r="G16" s="1255"/>
      <c r="H16" s="1444">
        <v>0</v>
      </c>
      <c r="I16" s="277">
        <v>94890</v>
      </c>
      <c r="J16" s="129">
        <v>12782</v>
      </c>
      <c r="K16" s="129">
        <v>353</v>
      </c>
      <c r="L16" s="1255"/>
      <c r="M16" s="129">
        <v>1946</v>
      </c>
      <c r="N16" s="419">
        <v>308</v>
      </c>
    </row>
    <row r="17" spans="1:14" ht="15" customHeight="1" x14ac:dyDescent="0.15">
      <c r="A17" s="1289"/>
      <c r="B17" s="99" t="s">
        <v>131</v>
      </c>
      <c r="C17" s="130">
        <v>304</v>
      </c>
      <c r="D17" s="129">
        <v>1157</v>
      </c>
      <c r="E17" s="129">
        <v>351874</v>
      </c>
      <c r="F17" s="129">
        <v>344895</v>
      </c>
      <c r="G17" s="1255"/>
      <c r="H17" s="1444">
        <v>0</v>
      </c>
      <c r="I17" s="277">
        <v>161222</v>
      </c>
      <c r="J17" s="129">
        <v>12174</v>
      </c>
      <c r="K17" s="129">
        <v>538</v>
      </c>
      <c r="L17" s="1255"/>
      <c r="M17" s="129">
        <v>1066</v>
      </c>
      <c r="N17" s="419">
        <v>437</v>
      </c>
    </row>
    <row r="18" spans="1:14" ht="15" customHeight="1" x14ac:dyDescent="0.15">
      <c r="A18" s="1289"/>
      <c r="B18" s="99" t="s">
        <v>175</v>
      </c>
      <c r="C18" s="130">
        <v>292</v>
      </c>
      <c r="D18" s="129">
        <v>521</v>
      </c>
      <c r="E18" s="129">
        <v>152259</v>
      </c>
      <c r="F18" s="129">
        <v>151179</v>
      </c>
      <c r="G18" s="1255"/>
      <c r="H18" s="1444">
        <v>0</v>
      </c>
      <c r="I18" s="277">
        <v>88295</v>
      </c>
      <c r="J18" s="129">
        <v>6499</v>
      </c>
      <c r="K18" s="129">
        <v>143</v>
      </c>
      <c r="L18" s="1255"/>
      <c r="M18" s="129">
        <v>219</v>
      </c>
      <c r="N18" s="419">
        <v>90</v>
      </c>
    </row>
    <row r="19" spans="1:14" ht="15" customHeight="1" x14ac:dyDescent="0.15">
      <c r="A19" s="1289"/>
      <c r="B19" s="199" t="s">
        <v>176</v>
      </c>
      <c r="C19" s="278">
        <v>292</v>
      </c>
      <c r="D19" s="277">
        <v>697</v>
      </c>
      <c r="E19" s="277">
        <v>203409</v>
      </c>
      <c r="F19" s="277">
        <v>189841</v>
      </c>
      <c r="G19" s="1256"/>
      <c r="H19" s="1445">
        <v>0</v>
      </c>
      <c r="I19" s="277">
        <v>94083</v>
      </c>
      <c r="J19" s="277">
        <v>6590</v>
      </c>
      <c r="K19" s="277">
        <v>76</v>
      </c>
      <c r="L19" s="1256"/>
      <c r="M19" s="277">
        <v>392</v>
      </c>
      <c r="N19" s="420">
        <v>254</v>
      </c>
    </row>
    <row r="20" spans="1:14" s="21" customFormat="1" ht="15" customHeight="1" x14ac:dyDescent="0.15">
      <c r="A20" s="1290"/>
      <c r="B20" s="152" t="s">
        <v>174</v>
      </c>
      <c r="C20" s="48">
        <v>299.83333333333331</v>
      </c>
      <c r="D20" s="49">
        <v>7598</v>
      </c>
      <c r="E20" s="49">
        <v>2278089</v>
      </c>
      <c r="F20" s="49">
        <v>2241189</v>
      </c>
      <c r="G20" s="49">
        <v>7576</v>
      </c>
      <c r="H20" s="49">
        <v>101067</v>
      </c>
      <c r="I20" s="49">
        <v>960401</v>
      </c>
      <c r="J20" s="49">
        <v>644358</v>
      </c>
      <c r="K20" s="49">
        <v>3412</v>
      </c>
      <c r="L20" s="49">
        <v>3280</v>
      </c>
      <c r="M20" s="49">
        <v>12573</v>
      </c>
      <c r="N20" s="421">
        <v>3158</v>
      </c>
    </row>
    <row r="21" spans="1:14" ht="15" customHeight="1" x14ac:dyDescent="0.15">
      <c r="A21" s="1311" t="s">
        <v>42</v>
      </c>
      <c r="B21" s="96" t="s">
        <v>206</v>
      </c>
      <c r="C21" s="126">
        <v>343</v>
      </c>
      <c r="D21" s="219">
        <v>995</v>
      </c>
      <c r="E21" s="219">
        <v>341267</v>
      </c>
      <c r="F21" s="219">
        <v>306156</v>
      </c>
      <c r="G21" s="219">
        <v>22689</v>
      </c>
      <c r="H21" s="1426" t="s">
        <v>23</v>
      </c>
      <c r="I21" s="219">
        <v>118634</v>
      </c>
      <c r="J21" s="219">
        <v>70032</v>
      </c>
      <c r="K21" s="219">
        <v>3129</v>
      </c>
      <c r="L21" s="219">
        <v>900</v>
      </c>
      <c r="M21" s="219">
        <v>1315</v>
      </c>
      <c r="N21" s="422">
        <v>4123</v>
      </c>
    </row>
    <row r="22" spans="1:14" ht="15" customHeight="1" x14ac:dyDescent="0.15">
      <c r="A22" s="1309"/>
      <c r="B22" s="97" t="s">
        <v>17</v>
      </c>
      <c r="C22" s="127">
        <v>287</v>
      </c>
      <c r="D22" s="132">
        <v>67</v>
      </c>
      <c r="E22" s="132">
        <v>19162</v>
      </c>
      <c r="F22" s="132">
        <v>18931</v>
      </c>
      <c r="G22" s="1448" t="s">
        <v>23</v>
      </c>
      <c r="H22" s="1427"/>
      <c r="I22" s="132">
        <v>8300</v>
      </c>
      <c r="J22" s="132">
        <v>1945</v>
      </c>
      <c r="K22" s="1431" t="s">
        <v>519</v>
      </c>
      <c r="L22" s="1431" t="s">
        <v>519</v>
      </c>
      <c r="M22" s="132">
        <v>41</v>
      </c>
      <c r="N22" s="423">
        <v>706</v>
      </c>
    </row>
    <row r="23" spans="1:14" ht="15" customHeight="1" x14ac:dyDescent="0.15">
      <c r="A23" s="1309"/>
      <c r="B23" s="97" t="s">
        <v>18</v>
      </c>
      <c r="C23" s="127">
        <v>287</v>
      </c>
      <c r="D23" s="132">
        <v>151</v>
      </c>
      <c r="E23" s="132">
        <v>43209</v>
      </c>
      <c r="F23" s="132">
        <v>36403</v>
      </c>
      <c r="G23" s="1427"/>
      <c r="H23" s="1427"/>
      <c r="I23" s="132">
        <v>20380</v>
      </c>
      <c r="J23" s="132">
        <v>3044</v>
      </c>
      <c r="K23" s="1255"/>
      <c r="L23" s="1255"/>
      <c r="M23" s="132">
        <v>149</v>
      </c>
      <c r="N23" s="423">
        <v>1725</v>
      </c>
    </row>
    <row r="24" spans="1:14" ht="15" customHeight="1" x14ac:dyDescent="0.15">
      <c r="A24" s="1309"/>
      <c r="B24" s="196" t="s">
        <v>19</v>
      </c>
      <c r="C24" s="276">
        <v>286</v>
      </c>
      <c r="D24" s="306">
        <v>164</v>
      </c>
      <c r="E24" s="305">
        <v>46912</v>
      </c>
      <c r="F24" s="305">
        <v>42453</v>
      </c>
      <c r="G24" s="1361"/>
      <c r="H24" s="1361"/>
      <c r="I24" s="305">
        <v>18104</v>
      </c>
      <c r="J24" s="305">
        <v>2972</v>
      </c>
      <c r="K24" s="1256"/>
      <c r="L24" s="1256"/>
      <c r="M24" s="305">
        <v>95</v>
      </c>
      <c r="N24" s="424">
        <v>898</v>
      </c>
    </row>
    <row r="25" spans="1:14" s="21" customFormat="1" ht="15" customHeight="1" x14ac:dyDescent="0.15">
      <c r="A25" s="1312"/>
      <c r="B25" s="163" t="s">
        <v>174</v>
      </c>
      <c r="C25" s="50">
        <v>300.75</v>
      </c>
      <c r="D25" s="51">
        <v>1498</v>
      </c>
      <c r="E25" s="51">
        <v>450550</v>
      </c>
      <c r="F25" s="51">
        <v>403943</v>
      </c>
      <c r="G25" s="51">
        <v>22689</v>
      </c>
      <c r="H25" s="51">
        <v>0</v>
      </c>
      <c r="I25" s="51">
        <v>165418</v>
      </c>
      <c r="J25" s="51">
        <v>77993</v>
      </c>
      <c r="K25" s="51">
        <v>3129</v>
      </c>
      <c r="L25" s="51">
        <v>900</v>
      </c>
      <c r="M25" s="51">
        <v>1600</v>
      </c>
      <c r="N25" s="425">
        <v>7452</v>
      </c>
    </row>
    <row r="26" spans="1:14" ht="15" customHeight="1" x14ac:dyDescent="0.15">
      <c r="A26" s="205" t="s">
        <v>43</v>
      </c>
      <c r="B26" s="3" t="s">
        <v>207</v>
      </c>
      <c r="C26" s="48">
        <v>302</v>
      </c>
      <c r="D26" s="49">
        <v>1123</v>
      </c>
      <c r="E26" s="48">
        <v>339272</v>
      </c>
      <c r="F26" s="48">
        <v>328360</v>
      </c>
      <c r="G26" s="48">
        <v>3200</v>
      </c>
      <c r="H26" s="48">
        <v>10835</v>
      </c>
      <c r="I26" s="48">
        <v>115349</v>
      </c>
      <c r="J26" s="48">
        <v>30210</v>
      </c>
      <c r="K26" s="48">
        <v>1189</v>
      </c>
      <c r="L26" s="48">
        <v>473</v>
      </c>
      <c r="M26" s="48">
        <v>1647</v>
      </c>
      <c r="N26" s="426">
        <v>533</v>
      </c>
    </row>
    <row r="27" spans="1:14" ht="15" customHeight="1" x14ac:dyDescent="0.15">
      <c r="A27" s="193" t="s">
        <v>44</v>
      </c>
      <c r="B27" s="30" t="s">
        <v>208</v>
      </c>
      <c r="C27" s="50">
        <v>343</v>
      </c>
      <c r="D27" s="51">
        <v>705</v>
      </c>
      <c r="E27" s="50">
        <v>241787</v>
      </c>
      <c r="F27" s="50">
        <v>216156</v>
      </c>
      <c r="G27" s="50">
        <v>16959</v>
      </c>
      <c r="H27" s="50">
        <v>0</v>
      </c>
      <c r="I27" s="50">
        <v>94308</v>
      </c>
      <c r="J27" s="50">
        <v>21425</v>
      </c>
      <c r="K27" s="50">
        <v>1427</v>
      </c>
      <c r="L27" s="50">
        <v>295</v>
      </c>
      <c r="M27" s="50">
        <v>1366</v>
      </c>
      <c r="N27" s="417">
        <v>287</v>
      </c>
    </row>
    <row r="28" spans="1:14" ht="15" customHeight="1" x14ac:dyDescent="0.15">
      <c r="A28" s="1288" t="s">
        <v>45</v>
      </c>
      <c r="B28" s="98" t="s">
        <v>209</v>
      </c>
      <c r="C28" s="134">
        <v>296</v>
      </c>
      <c r="D28" s="128">
        <v>601</v>
      </c>
      <c r="E28" s="134">
        <v>177891</v>
      </c>
      <c r="F28" s="1425" t="s">
        <v>85</v>
      </c>
      <c r="G28" s="134">
        <v>15915</v>
      </c>
      <c r="H28" s="1425" t="s">
        <v>23</v>
      </c>
      <c r="I28" s="134">
        <v>68734</v>
      </c>
      <c r="J28" s="134">
        <v>22820</v>
      </c>
      <c r="K28" s="134">
        <v>1374</v>
      </c>
      <c r="L28" s="134">
        <v>595</v>
      </c>
      <c r="M28" s="134">
        <v>516</v>
      </c>
      <c r="N28" s="427">
        <v>61</v>
      </c>
    </row>
    <row r="29" spans="1:14" ht="15" customHeight="1" x14ac:dyDescent="0.15">
      <c r="A29" s="1289"/>
      <c r="B29" s="99" t="s">
        <v>20</v>
      </c>
      <c r="C29" s="130">
        <v>296</v>
      </c>
      <c r="D29" s="129">
        <v>131</v>
      </c>
      <c r="E29" s="130">
        <v>38766</v>
      </c>
      <c r="F29" s="1255"/>
      <c r="G29" s="1430" t="s">
        <v>23</v>
      </c>
      <c r="H29" s="1255"/>
      <c r="I29" s="277">
        <v>15139</v>
      </c>
      <c r="J29" s="130">
        <v>2673</v>
      </c>
      <c r="K29" s="130">
        <v>176</v>
      </c>
      <c r="L29" s="130">
        <v>114</v>
      </c>
      <c r="M29" s="130">
        <v>107</v>
      </c>
      <c r="N29" s="428">
        <v>99</v>
      </c>
    </row>
    <row r="30" spans="1:14" ht="15" customHeight="1" x14ac:dyDescent="0.15">
      <c r="A30" s="1289"/>
      <c r="B30" s="199" t="s">
        <v>89</v>
      </c>
      <c r="C30" s="278">
        <v>297</v>
      </c>
      <c r="D30" s="277">
        <v>37</v>
      </c>
      <c r="E30" s="278">
        <v>10996</v>
      </c>
      <c r="F30" s="1256"/>
      <c r="G30" s="1442">
        <v>0</v>
      </c>
      <c r="H30" s="1256"/>
      <c r="I30" s="277">
        <v>3897</v>
      </c>
      <c r="J30" s="278">
        <v>2118</v>
      </c>
      <c r="K30" s="278">
        <v>137</v>
      </c>
      <c r="L30" s="278">
        <v>73</v>
      </c>
      <c r="M30" s="278">
        <v>139</v>
      </c>
      <c r="N30" s="429">
        <v>15</v>
      </c>
    </row>
    <row r="31" spans="1:14" s="21" customFormat="1" ht="15" customHeight="1" x14ac:dyDescent="0.15">
      <c r="A31" s="1290"/>
      <c r="B31" s="152" t="s">
        <v>174</v>
      </c>
      <c r="C31" s="48">
        <v>296.33333333333331</v>
      </c>
      <c r="D31" s="49">
        <v>768</v>
      </c>
      <c r="E31" s="49">
        <v>227653</v>
      </c>
      <c r="F31" s="49">
        <v>0</v>
      </c>
      <c r="G31" s="49">
        <v>15915</v>
      </c>
      <c r="H31" s="49">
        <v>0</v>
      </c>
      <c r="I31" s="49">
        <v>87770</v>
      </c>
      <c r="J31" s="49">
        <v>27611</v>
      </c>
      <c r="K31" s="49">
        <v>1687</v>
      </c>
      <c r="L31" s="49">
        <v>782</v>
      </c>
      <c r="M31" s="49">
        <v>762</v>
      </c>
      <c r="N31" s="421">
        <v>175</v>
      </c>
    </row>
    <row r="32" spans="1:14" ht="15" customHeight="1" x14ac:dyDescent="0.15">
      <c r="A32" s="193" t="s">
        <v>46</v>
      </c>
      <c r="B32" s="30" t="s">
        <v>210</v>
      </c>
      <c r="C32" s="50">
        <v>285</v>
      </c>
      <c r="D32" s="51">
        <v>1389</v>
      </c>
      <c r="E32" s="50">
        <v>395952</v>
      </c>
      <c r="F32" s="50">
        <v>383285</v>
      </c>
      <c r="G32" s="50">
        <v>5363</v>
      </c>
      <c r="H32" s="50">
        <v>0</v>
      </c>
      <c r="I32" s="50">
        <v>188483</v>
      </c>
      <c r="J32" s="50">
        <v>53747</v>
      </c>
      <c r="K32" s="50">
        <v>2409</v>
      </c>
      <c r="L32" s="50">
        <v>472</v>
      </c>
      <c r="M32" s="50">
        <v>1435</v>
      </c>
      <c r="N32" s="417">
        <v>2219</v>
      </c>
    </row>
    <row r="33" spans="1:14" ht="15" customHeight="1" x14ac:dyDescent="0.15">
      <c r="A33" s="614" t="s">
        <v>47</v>
      </c>
      <c r="B33" s="98" t="s">
        <v>211</v>
      </c>
      <c r="C33" s="134">
        <v>365</v>
      </c>
      <c r="D33" s="128">
        <v>425</v>
      </c>
      <c r="E33" s="134">
        <v>155211</v>
      </c>
      <c r="F33" s="134">
        <v>89921</v>
      </c>
      <c r="G33" s="134">
        <v>14020</v>
      </c>
      <c r="H33" s="134">
        <v>13387</v>
      </c>
      <c r="I33" s="134">
        <v>66165</v>
      </c>
      <c r="J33" s="134">
        <v>12971</v>
      </c>
      <c r="K33" s="134">
        <v>560</v>
      </c>
      <c r="L33" s="134">
        <v>430</v>
      </c>
      <c r="M33" s="134">
        <v>1303</v>
      </c>
      <c r="N33" s="427">
        <v>2662</v>
      </c>
    </row>
    <row r="34" spans="1:14" ht="15" customHeight="1" x14ac:dyDescent="0.15">
      <c r="A34" s="1051" t="s">
        <v>48</v>
      </c>
      <c r="B34" s="96" t="s">
        <v>212</v>
      </c>
      <c r="C34" s="126">
        <v>302</v>
      </c>
      <c r="D34" s="131">
        <v>403</v>
      </c>
      <c r="E34" s="131">
        <v>121631</v>
      </c>
      <c r="F34" s="131">
        <v>107791</v>
      </c>
      <c r="G34" s="131">
        <v>356</v>
      </c>
      <c r="H34" s="131">
        <v>37533</v>
      </c>
      <c r="I34" s="131">
        <v>37002</v>
      </c>
      <c r="J34" s="131">
        <v>17202</v>
      </c>
      <c r="K34" s="131">
        <v>1165</v>
      </c>
      <c r="L34" s="131">
        <v>443</v>
      </c>
      <c r="M34" s="131">
        <v>966</v>
      </c>
      <c r="N34" s="430">
        <v>12</v>
      </c>
    </row>
    <row r="35" spans="1:14" ht="15" customHeight="1" x14ac:dyDescent="0.15">
      <c r="A35" s="1288" t="s">
        <v>49</v>
      </c>
      <c r="B35" s="98" t="s">
        <v>28</v>
      </c>
      <c r="C35" s="1044">
        <v>270</v>
      </c>
      <c r="D35" s="225">
        <v>195</v>
      </c>
      <c r="E35" s="128">
        <v>52523</v>
      </c>
      <c r="F35" s="134">
        <v>50614</v>
      </c>
      <c r="G35" s="128">
        <v>2828</v>
      </c>
      <c r="H35" s="1425" t="s">
        <v>23</v>
      </c>
      <c r="I35" s="225">
        <v>24235</v>
      </c>
      <c r="J35" s="128">
        <v>9962</v>
      </c>
      <c r="K35" s="128">
        <v>1439</v>
      </c>
      <c r="L35" s="128">
        <v>431</v>
      </c>
      <c r="M35" s="128">
        <v>72</v>
      </c>
      <c r="N35" s="418">
        <v>1780</v>
      </c>
    </row>
    <row r="36" spans="1:14" ht="15" customHeight="1" x14ac:dyDescent="0.15">
      <c r="A36" s="1289"/>
      <c r="B36" s="99" t="s">
        <v>36</v>
      </c>
      <c r="C36" s="130">
        <v>277</v>
      </c>
      <c r="D36" s="129">
        <v>49</v>
      </c>
      <c r="E36" s="129">
        <v>13497</v>
      </c>
      <c r="F36" s="130">
        <v>12948</v>
      </c>
      <c r="G36" s="1430" t="s">
        <v>519</v>
      </c>
      <c r="H36" s="1255"/>
      <c r="I36" s="129">
        <v>5777</v>
      </c>
      <c r="J36" s="129">
        <v>1353</v>
      </c>
      <c r="K36" s="1430" t="s">
        <v>519</v>
      </c>
      <c r="L36" s="1430" t="s">
        <v>519</v>
      </c>
      <c r="M36" s="129">
        <v>10</v>
      </c>
      <c r="N36" s="419">
        <v>585</v>
      </c>
    </row>
    <row r="37" spans="1:14" ht="15" customHeight="1" x14ac:dyDescent="0.15">
      <c r="A37" s="1289"/>
      <c r="B37" s="199" t="s">
        <v>37</v>
      </c>
      <c r="C37" s="1045">
        <v>278</v>
      </c>
      <c r="D37" s="312">
        <v>31</v>
      </c>
      <c r="E37" s="129">
        <v>8497</v>
      </c>
      <c r="F37" s="278">
        <v>8010</v>
      </c>
      <c r="G37" s="1256"/>
      <c r="H37" s="1256"/>
      <c r="I37" s="312">
        <v>3782</v>
      </c>
      <c r="J37" s="277">
        <v>824</v>
      </c>
      <c r="K37" s="1256"/>
      <c r="L37" s="1256"/>
      <c r="M37" s="277">
        <v>9</v>
      </c>
      <c r="N37" s="420">
        <v>1050</v>
      </c>
    </row>
    <row r="38" spans="1:14" s="21" customFormat="1" ht="15" customHeight="1" x14ac:dyDescent="0.15">
      <c r="A38" s="1290"/>
      <c r="B38" s="152" t="s">
        <v>174</v>
      </c>
      <c r="C38" s="48">
        <v>275</v>
      </c>
      <c r="D38" s="49">
        <v>271</v>
      </c>
      <c r="E38" s="49">
        <v>74517</v>
      </c>
      <c r="F38" s="49">
        <v>71572</v>
      </c>
      <c r="G38" s="49">
        <v>2828</v>
      </c>
      <c r="H38" s="49">
        <v>0</v>
      </c>
      <c r="I38" s="49">
        <v>33794</v>
      </c>
      <c r="J38" s="49">
        <v>12139</v>
      </c>
      <c r="K38" s="49">
        <v>1439</v>
      </c>
      <c r="L38" s="49">
        <v>431</v>
      </c>
      <c r="M38" s="49">
        <v>91</v>
      </c>
      <c r="N38" s="421">
        <v>3415</v>
      </c>
    </row>
    <row r="39" spans="1:14" ht="15" customHeight="1" x14ac:dyDescent="0.15">
      <c r="A39" s="1395" t="s">
        <v>64</v>
      </c>
      <c r="B39" s="347" t="s">
        <v>29</v>
      </c>
      <c r="C39" s="345">
        <v>285</v>
      </c>
      <c r="D39" s="345">
        <v>888</v>
      </c>
      <c r="E39" s="345">
        <v>253092</v>
      </c>
      <c r="F39" s="345">
        <v>203374</v>
      </c>
      <c r="G39" s="345">
        <v>11579</v>
      </c>
      <c r="H39" s="1432" t="s">
        <v>23</v>
      </c>
      <c r="I39" s="345">
        <v>40163</v>
      </c>
      <c r="J39" s="345">
        <v>8916</v>
      </c>
      <c r="K39" s="345">
        <v>4244</v>
      </c>
      <c r="L39" s="345">
        <v>1014</v>
      </c>
      <c r="M39" s="345">
        <v>1125</v>
      </c>
      <c r="N39" s="431">
        <v>2145</v>
      </c>
    </row>
    <row r="40" spans="1:14" ht="15" customHeight="1" x14ac:dyDescent="0.15">
      <c r="A40" s="1396"/>
      <c r="B40" s="97" t="s">
        <v>411</v>
      </c>
      <c r="C40" s="127">
        <v>288</v>
      </c>
      <c r="D40" s="127">
        <v>62</v>
      </c>
      <c r="E40" s="127">
        <v>17901</v>
      </c>
      <c r="F40" s="127">
        <v>17343</v>
      </c>
      <c r="G40" s="1431" t="s">
        <v>23</v>
      </c>
      <c r="H40" s="1255"/>
      <c r="I40" s="127">
        <v>1676</v>
      </c>
      <c r="J40" s="127">
        <v>4792</v>
      </c>
      <c r="K40" s="1433" t="s">
        <v>519</v>
      </c>
      <c r="L40" s="1433" t="s">
        <v>519</v>
      </c>
      <c r="M40" s="127">
        <v>10</v>
      </c>
      <c r="N40" s="432" t="s">
        <v>519</v>
      </c>
    </row>
    <row r="41" spans="1:14" ht="15" customHeight="1" x14ac:dyDescent="0.15">
      <c r="A41" s="1396"/>
      <c r="B41" s="196" t="s">
        <v>412</v>
      </c>
      <c r="C41" s="276">
        <v>288</v>
      </c>
      <c r="D41" s="344">
        <v>121</v>
      </c>
      <c r="E41" s="344">
        <v>34985</v>
      </c>
      <c r="F41" s="344">
        <v>30119</v>
      </c>
      <c r="G41" s="1256"/>
      <c r="H41" s="1256"/>
      <c r="I41" s="344">
        <v>4258</v>
      </c>
      <c r="J41" s="344">
        <v>3837</v>
      </c>
      <c r="K41" s="1434"/>
      <c r="L41" s="1434"/>
      <c r="M41" s="344">
        <v>9</v>
      </c>
      <c r="N41" s="433">
        <v>1</v>
      </c>
    </row>
    <row r="42" spans="1:14" ht="15" customHeight="1" x14ac:dyDescent="0.15">
      <c r="A42" s="1397"/>
      <c r="B42" s="163" t="s">
        <v>174</v>
      </c>
      <c r="C42" s="50">
        <v>287</v>
      </c>
      <c r="D42" s="50">
        <v>1066</v>
      </c>
      <c r="E42" s="50">
        <v>305978</v>
      </c>
      <c r="F42" s="50">
        <v>250836</v>
      </c>
      <c r="G42" s="50">
        <v>11579</v>
      </c>
      <c r="H42" s="50">
        <v>0</v>
      </c>
      <c r="I42" s="50">
        <v>46097</v>
      </c>
      <c r="J42" s="50">
        <v>17545</v>
      </c>
      <c r="K42" s="50">
        <v>4244</v>
      </c>
      <c r="L42" s="50">
        <v>1014</v>
      </c>
      <c r="M42" s="50">
        <v>1144</v>
      </c>
      <c r="N42" s="417">
        <v>2146</v>
      </c>
    </row>
    <row r="43" spans="1:14" ht="15" customHeight="1" x14ac:dyDescent="0.15">
      <c r="A43" s="1288" t="s">
        <v>50</v>
      </c>
      <c r="B43" s="98" t="s">
        <v>93</v>
      </c>
      <c r="C43" s="134">
        <v>232</v>
      </c>
      <c r="D43" s="128">
        <v>976</v>
      </c>
      <c r="E43" s="134">
        <v>226469</v>
      </c>
      <c r="F43" s="134">
        <v>197630</v>
      </c>
      <c r="G43" s="1425" t="s">
        <v>23</v>
      </c>
      <c r="H43" s="1425" t="s">
        <v>23</v>
      </c>
      <c r="I43" s="134">
        <v>84966</v>
      </c>
      <c r="J43" s="134">
        <v>33178</v>
      </c>
      <c r="K43" s="134">
        <v>1592</v>
      </c>
      <c r="L43" s="135">
        <v>414</v>
      </c>
      <c r="M43" s="134">
        <v>1788</v>
      </c>
      <c r="N43" s="427">
        <v>368</v>
      </c>
    </row>
    <row r="44" spans="1:14" ht="15" customHeight="1" x14ac:dyDescent="0.15">
      <c r="A44" s="1289"/>
      <c r="B44" s="99" t="s">
        <v>32</v>
      </c>
      <c r="C44" s="130">
        <v>290</v>
      </c>
      <c r="D44" s="129">
        <v>113</v>
      </c>
      <c r="E44" s="130">
        <v>32793</v>
      </c>
      <c r="F44" s="130">
        <v>30588</v>
      </c>
      <c r="G44" s="1255"/>
      <c r="H44" s="1255"/>
      <c r="I44" s="130">
        <v>14167</v>
      </c>
      <c r="J44" s="130">
        <v>1782</v>
      </c>
      <c r="K44" s="130">
        <v>2141</v>
      </c>
      <c r="L44" s="1430" t="s">
        <v>519</v>
      </c>
      <c r="M44" s="130">
        <v>18</v>
      </c>
      <c r="N44" s="428">
        <v>104</v>
      </c>
    </row>
    <row r="45" spans="1:14" ht="15" customHeight="1" x14ac:dyDescent="0.15">
      <c r="A45" s="1289"/>
      <c r="B45" s="99" t="s">
        <v>185</v>
      </c>
      <c r="C45" s="130">
        <v>290</v>
      </c>
      <c r="D45" s="129">
        <v>82</v>
      </c>
      <c r="E45" s="130">
        <v>23887</v>
      </c>
      <c r="F45" s="130">
        <v>21316</v>
      </c>
      <c r="G45" s="1255"/>
      <c r="H45" s="1255"/>
      <c r="I45" s="130">
        <v>8485</v>
      </c>
      <c r="J45" s="130">
        <v>1511</v>
      </c>
      <c r="K45" s="130">
        <v>2124</v>
      </c>
      <c r="L45" s="1255"/>
      <c r="M45" s="130">
        <v>152</v>
      </c>
      <c r="N45" s="428">
        <v>47</v>
      </c>
    </row>
    <row r="46" spans="1:14" ht="15" customHeight="1" x14ac:dyDescent="0.15">
      <c r="A46" s="1289"/>
      <c r="B46" s="199" t="s">
        <v>182</v>
      </c>
      <c r="C46" s="278">
        <v>290</v>
      </c>
      <c r="D46" s="277">
        <v>56</v>
      </c>
      <c r="E46" s="278">
        <v>16335</v>
      </c>
      <c r="F46" s="278">
        <v>12599</v>
      </c>
      <c r="G46" s="1256"/>
      <c r="H46" s="1256"/>
      <c r="I46" s="278">
        <v>4599</v>
      </c>
      <c r="J46" s="278">
        <v>1762</v>
      </c>
      <c r="K46" s="278">
        <v>1745</v>
      </c>
      <c r="L46" s="1256"/>
      <c r="M46" s="278">
        <v>123</v>
      </c>
      <c r="N46" s="429">
        <v>50</v>
      </c>
    </row>
    <row r="47" spans="1:14" s="21" customFormat="1" ht="15" customHeight="1" x14ac:dyDescent="0.15">
      <c r="A47" s="1290"/>
      <c r="B47" s="152" t="s">
        <v>174</v>
      </c>
      <c r="C47" s="48">
        <v>275.5</v>
      </c>
      <c r="D47" s="49">
        <v>1087</v>
      </c>
      <c r="E47" s="49">
        <v>299484</v>
      </c>
      <c r="F47" s="49">
        <v>262133</v>
      </c>
      <c r="G47" s="49">
        <v>0</v>
      </c>
      <c r="H47" s="49">
        <v>0</v>
      </c>
      <c r="I47" s="49">
        <v>112217</v>
      </c>
      <c r="J47" s="49">
        <v>38233</v>
      </c>
      <c r="K47" s="49">
        <v>7602</v>
      </c>
      <c r="L47" s="49">
        <v>414</v>
      </c>
      <c r="M47" s="49">
        <v>2081</v>
      </c>
      <c r="N47" s="421">
        <v>569</v>
      </c>
    </row>
    <row r="48" spans="1:14" ht="15" customHeight="1" x14ac:dyDescent="0.15">
      <c r="A48" s="1311" t="s">
        <v>52</v>
      </c>
      <c r="B48" s="96" t="s">
        <v>490</v>
      </c>
      <c r="C48" s="126">
        <v>303</v>
      </c>
      <c r="D48" s="345">
        <v>230</v>
      </c>
      <c r="E48" s="545">
        <v>69808</v>
      </c>
      <c r="F48" s="126">
        <v>68190</v>
      </c>
      <c r="G48" s="126">
        <v>4716</v>
      </c>
      <c r="H48" s="1432" t="s">
        <v>23</v>
      </c>
      <c r="I48" s="126">
        <v>28329</v>
      </c>
      <c r="J48" s="126">
        <v>16667</v>
      </c>
      <c r="K48" s="126">
        <v>308</v>
      </c>
      <c r="L48" s="126">
        <v>748</v>
      </c>
      <c r="M48" s="126">
        <v>565</v>
      </c>
      <c r="N48" s="434">
        <v>106</v>
      </c>
    </row>
    <row r="49" spans="1:14" ht="15" customHeight="1" x14ac:dyDescent="0.15">
      <c r="A49" s="1309"/>
      <c r="B49" s="97" t="s">
        <v>150</v>
      </c>
      <c r="C49" s="127">
        <v>303</v>
      </c>
      <c r="D49" s="127" t="s">
        <v>23</v>
      </c>
      <c r="E49" s="127">
        <v>36250</v>
      </c>
      <c r="F49" s="127">
        <v>35780</v>
      </c>
      <c r="G49" s="1431" t="s">
        <v>23</v>
      </c>
      <c r="H49" s="1255"/>
      <c r="I49" s="127">
        <v>16069</v>
      </c>
      <c r="J49" s="127">
        <v>3252</v>
      </c>
      <c r="K49" s="127">
        <v>556</v>
      </c>
      <c r="L49" s="1431">
        <v>0</v>
      </c>
      <c r="M49" s="127">
        <v>494</v>
      </c>
      <c r="N49" s="432">
        <v>58</v>
      </c>
    </row>
    <row r="50" spans="1:14" ht="15" customHeight="1" x14ac:dyDescent="0.15">
      <c r="A50" s="1309"/>
      <c r="B50" s="196" t="s">
        <v>38</v>
      </c>
      <c r="C50" s="127">
        <v>304</v>
      </c>
      <c r="D50" s="276" t="s">
        <v>408</v>
      </c>
      <c r="E50" s="276">
        <v>21051</v>
      </c>
      <c r="F50" s="276">
        <v>20864</v>
      </c>
      <c r="G50" s="1255"/>
      <c r="H50" s="1255"/>
      <c r="I50" s="127">
        <v>7423</v>
      </c>
      <c r="J50" s="127">
        <v>3124</v>
      </c>
      <c r="K50" s="276">
        <v>552</v>
      </c>
      <c r="L50" s="1255"/>
      <c r="M50" s="276">
        <v>54</v>
      </c>
      <c r="N50" s="435">
        <v>3</v>
      </c>
    </row>
    <row r="51" spans="1:14" ht="15" customHeight="1" x14ac:dyDescent="0.15">
      <c r="A51" s="1309"/>
      <c r="B51" s="97" t="s">
        <v>413</v>
      </c>
      <c r="C51" s="127">
        <v>305</v>
      </c>
      <c r="D51" s="276" t="s">
        <v>23</v>
      </c>
      <c r="E51" s="127">
        <v>40107</v>
      </c>
      <c r="F51" s="127">
        <v>39246</v>
      </c>
      <c r="G51" s="1255"/>
      <c r="H51" s="1255"/>
      <c r="I51" s="344">
        <v>18967</v>
      </c>
      <c r="J51" s="344">
        <v>2332</v>
      </c>
      <c r="K51" s="276">
        <v>627</v>
      </c>
      <c r="L51" s="1255"/>
      <c r="M51" s="127">
        <v>121</v>
      </c>
      <c r="N51" s="436">
        <v>210</v>
      </c>
    </row>
    <row r="52" spans="1:14" ht="15" customHeight="1" x14ac:dyDescent="0.15">
      <c r="A52" s="1309"/>
      <c r="B52" s="195" t="s">
        <v>414</v>
      </c>
      <c r="C52" s="127">
        <v>305</v>
      </c>
      <c r="D52" s="276" t="s">
        <v>23</v>
      </c>
      <c r="E52" s="344">
        <v>21518</v>
      </c>
      <c r="F52" s="344">
        <v>21518</v>
      </c>
      <c r="G52" s="1255"/>
      <c r="H52" s="1255"/>
      <c r="I52" s="276">
        <v>9746</v>
      </c>
      <c r="J52" s="276">
        <v>1795</v>
      </c>
      <c r="K52" s="276">
        <v>417</v>
      </c>
      <c r="L52" s="1255"/>
      <c r="M52" s="276">
        <v>38</v>
      </c>
      <c r="N52" s="437">
        <v>340</v>
      </c>
    </row>
    <row r="53" spans="1:14" ht="15" customHeight="1" x14ac:dyDescent="0.15">
      <c r="A53" s="1309"/>
      <c r="B53" s="196" t="s">
        <v>415</v>
      </c>
      <c r="C53" s="127">
        <v>307</v>
      </c>
      <c r="D53" s="276" t="s">
        <v>23</v>
      </c>
      <c r="E53" s="276">
        <v>4158</v>
      </c>
      <c r="F53" s="276">
        <v>4134</v>
      </c>
      <c r="G53" s="1255"/>
      <c r="H53" s="1255"/>
      <c r="I53" s="276">
        <v>786</v>
      </c>
      <c r="J53" s="276">
        <v>1035</v>
      </c>
      <c r="K53" s="276">
        <v>43</v>
      </c>
      <c r="L53" s="1255"/>
      <c r="M53" s="276">
        <v>9</v>
      </c>
      <c r="N53" s="438">
        <v>22</v>
      </c>
    </row>
    <row r="54" spans="1:14" ht="15" customHeight="1" x14ac:dyDescent="0.15">
      <c r="A54" s="1309"/>
      <c r="B54" s="169" t="s">
        <v>416</v>
      </c>
      <c r="C54" s="344">
        <v>305</v>
      </c>
      <c r="D54" s="276" t="s">
        <v>23</v>
      </c>
      <c r="E54" s="348">
        <v>7122</v>
      </c>
      <c r="F54" s="348">
        <v>7068</v>
      </c>
      <c r="G54" s="1256"/>
      <c r="H54" s="1256"/>
      <c r="I54" s="348">
        <v>2520</v>
      </c>
      <c r="J54" s="348">
        <v>899</v>
      </c>
      <c r="K54" s="348">
        <v>499</v>
      </c>
      <c r="L54" s="1256"/>
      <c r="M54" s="348">
        <v>2</v>
      </c>
      <c r="N54" s="439">
        <v>18</v>
      </c>
    </row>
    <row r="55" spans="1:14" s="21" customFormat="1" ht="15" customHeight="1" x14ac:dyDescent="0.15">
      <c r="A55" s="1312"/>
      <c r="B55" s="163" t="s">
        <v>174</v>
      </c>
      <c r="C55" s="50">
        <v>304.57142857142856</v>
      </c>
      <c r="D55" s="51">
        <v>657</v>
      </c>
      <c r="E55" s="51">
        <v>200014</v>
      </c>
      <c r="F55" s="51">
        <v>196800</v>
      </c>
      <c r="G55" s="51">
        <v>4716</v>
      </c>
      <c r="H55" s="51">
        <v>0</v>
      </c>
      <c r="I55" s="51">
        <v>83840</v>
      </c>
      <c r="J55" s="51">
        <v>29104</v>
      </c>
      <c r="K55" s="51">
        <v>3002</v>
      </c>
      <c r="L55" s="51">
        <v>748</v>
      </c>
      <c r="M55" s="51">
        <v>1283</v>
      </c>
      <c r="N55" s="425">
        <v>757</v>
      </c>
    </row>
    <row r="56" spans="1:14" ht="15" customHeight="1" x14ac:dyDescent="0.15">
      <c r="A56" s="1288" t="s">
        <v>53</v>
      </c>
      <c r="B56" s="98" t="s">
        <v>30</v>
      </c>
      <c r="C56" s="134">
        <v>251</v>
      </c>
      <c r="D56" s="134">
        <v>124</v>
      </c>
      <c r="E56" s="134">
        <v>31031</v>
      </c>
      <c r="F56" s="134">
        <v>26672</v>
      </c>
      <c r="G56" s="1425" t="s">
        <v>23</v>
      </c>
      <c r="H56" s="1425" t="s">
        <v>23</v>
      </c>
      <c r="I56" s="225">
        <v>9484</v>
      </c>
      <c r="J56" s="134">
        <v>9369</v>
      </c>
      <c r="K56" s="134">
        <v>3535</v>
      </c>
      <c r="L56" s="134">
        <v>82</v>
      </c>
      <c r="M56" s="134">
        <v>125</v>
      </c>
      <c r="N56" s="427">
        <v>1198</v>
      </c>
    </row>
    <row r="57" spans="1:14" ht="15" customHeight="1" x14ac:dyDescent="0.15">
      <c r="A57" s="1289"/>
      <c r="B57" s="99" t="s">
        <v>33</v>
      </c>
      <c r="C57" s="130">
        <v>262</v>
      </c>
      <c r="D57" s="130">
        <v>41</v>
      </c>
      <c r="E57" s="130">
        <v>10749</v>
      </c>
      <c r="F57" s="130">
        <v>9216</v>
      </c>
      <c r="G57" s="1255"/>
      <c r="H57" s="1255"/>
      <c r="I57" s="129">
        <v>3436</v>
      </c>
      <c r="J57" s="130">
        <v>1118</v>
      </c>
      <c r="K57" s="130">
        <v>1577</v>
      </c>
      <c r="L57" s="130">
        <v>79</v>
      </c>
      <c r="M57" s="130">
        <v>10</v>
      </c>
      <c r="N57" s="428">
        <v>700</v>
      </c>
    </row>
    <row r="58" spans="1:14" ht="15" customHeight="1" x14ac:dyDescent="0.15">
      <c r="A58" s="1289"/>
      <c r="B58" s="99" t="s">
        <v>34</v>
      </c>
      <c r="C58" s="130">
        <v>242</v>
      </c>
      <c r="D58" s="130">
        <v>11</v>
      </c>
      <c r="E58" s="130">
        <v>2655</v>
      </c>
      <c r="F58" s="130">
        <v>2653</v>
      </c>
      <c r="G58" s="1274"/>
      <c r="H58" s="1255"/>
      <c r="I58" s="129">
        <v>944</v>
      </c>
      <c r="J58" s="130">
        <v>182</v>
      </c>
      <c r="K58" s="130">
        <v>935</v>
      </c>
      <c r="L58" s="130">
        <v>9</v>
      </c>
      <c r="M58" s="130">
        <v>0</v>
      </c>
      <c r="N58" s="428">
        <v>12</v>
      </c>
    </row>
    <row r="59" spans="1:14" ht="15" customHeight="1" x14ac:dyDescent="0.15">
      <c r="A59" s="1289"/>
      <c r="B59" s="99" t="s">
        <v>222</v>
      </c>
      <c r="C59" s="130">
        <v>251</v>
      </c>
      <c r="D59" s="130">
        <v>73</v>
      </c>
      <c r="E59" s="130">
        <v>18333</v>
      </c>
      <c r="F59" s="130">
        <v>17128</v>
      </c>
      <c r="G59" s="129">
        <v>2580</v>
      </c>
      <c r="H59" s="1255"/>
      <c r="I59" s="129">
        <v>7213</v>
      </c>
      <c r="J59" s="130">
        <v>3226</v>
      </c>
      <c r="K59" s="130">
        <v>2744</v>
      </c>
      <c r="L59" s="130">
        <v>118</v>
      </c>
      <c r="M59" s="130">
        <v>26</v>
      </c>
      <c r="N59" s="428">
        <v>899</v>
      </c>
    </row>
    <row r="60" spans="1:14" ht="15" customHeight="1" x14ac:dyDescent="0.15">
      <c r="A60" s="1289"/>
      <c r="B60" s="199" t="s">
        <v>147</v>
      </c>
      <c r="C60" s="278">
        <v>261</v>
      </c>
      <c r="D60" s="130">
        <v>8</v>
      </c>
      <c r="E60" s="278">
        <v>2009</v>
      </c>
      <c r="F60" s="278">
        <v>1907</v>
      </c>
      <c r="G60" s="1430" t="s">
        <v>23</v>
      </c>
      <c r="H60" s="1255"/>
      <c r="I60" s="129">
        <v>628</v>
      </c>
      <c r="J60" s="278">
        <v>356</v>
      </c>
      <c r="K60" s="278">
        <v>1241</v>
      </c>
      <c r="L60" s="278">
        <v>28</v>
      </c>
      <c r="M60" s="278">
        <v>2</v>
      </c>
      <c r="N60" s="429">
        <v>166</v>
      </c>
    </row>
    <row r="61" spans="1:14" ht="15" customHeight="1" x14ac:dyDescent="0.15">
      <c r="A61" s="1289"/>
      <c r="B61" s="199" t="s">
        <v>449</v>
      </c>
      <c r="C61" s="278">
        <v>241</v>
      </c>
      <c r="D61" s="278">
        <v>9</v>
      </c>
      <c r="E61" s="278">
        <v>2074</v>
      </c>
      <c r="F61" s="278">
        <v>1882</v>
      </c>
      <c r="G61" s="1256"/>
      <c r="H61" s="1256"/>
      <c r="I61" s="355">
        <v>985</v>
      </c>
      <c r="J61" s="278">
        <v>92</v>
      </c>
      <c r="K61" s="278">
        <v>3</v>
      </c>
      <c r="L61" s="278">
        <v>33</v>
      </c>
      <c r="M61" s="278">
        <v>0</v>
      </c>
      <c r="N61" s="429">
        <v>9</v>
      </c>
    </row>
    <row r="62" spans="1:14" s="21" customFormat="1" ht="15" customHeight="1" x14ac:dyDescent="0.15">
      <c r="A62" s="1290"/>
      <c r="B62" s="152" t="s">
        <v>174</v>
      </c>
      <c r="C62" s="48">
        <v>251.33333333333334</v>
      </c>
      <c r="D62" s="49">
        <v>266</v>
      </c>
      <c r="E62" s="49">
        <v>66851</v>
      </c>
      <c r="F62" s="49">
        <v>59458</v>
      </c>
      <c r="G62" s="49">
        <v>2580</v>
      </c>
      <c r="H62" s="49">
        <v>0</v>
      </c>
      <c r="I62" s="49">
        <v>22690</v>
      </c>
      <c r="J62" s="49">
        <v>14343</v>
      </c>
      <c r="K62" s="49">
        <v>10035</v>
      </c>
      <c r="L62" s="49">
        <v>349</v>
      </c>
      <c r="M62" s="49">
        <v>163</v>
      </c>
      <c r="N62" s="421">
        <v>2984</v>
      </c>
    </row>
    <row r="63" spans="1:14" s="21" customFormat="1" ht="15" customHeight="1" x14ac:dyDescent="0.15">
      <c r="A63" s="1311" t="s">
        <v>189</v>
      </c>
      <c r="B63" s="96" t="s">
        <v>8</v>
      </c>
      <c r="C63" s="126">
        <v>215</v>
      </c>
      <c r="D63" s="126">
        <v>317</v>
      </c>
      <c r="E63" s="126">
        <v>68152</v>
      </c>
      <c r="F63" s="126">
        <v>62790</v>
      </c>
      <c r="G63" s="1426">
        <v>0</v>
      </c>
      <c r="H63" s="1426">
        <v>0</v>
      </c>
      <c r="I63" s="219">
        <v>8836</v>
      </c>
      <c r="J63" s="126">
        <v>10267</v>
      </c>
      <c r="K63" s="126">
        <v>323</v>
      </c>
      <c r="L63" s="126">
        <v>306</v>
      </c>
      <c r="M63" s="126">
        <v>373</v>
      </c>
      <c r="N63" s="434">
        <v>28</v>
      </c>
    </row>
    <row r="64" spans="1:14" ht="15" customHeight="1" x14ac:dyDescent="0.15">
      <c r="A64" s="1309"/>
      <c r="B64" s="97" t="s">
        <v>190</v>
      </c>
      <c r="C64" s="127">
        <v>261</v>
      </c>
      <c r="D64" s="127">
        <v>206</v>
      </c>
      <c r="E64" s="127">
        <v>53861</v>
      </c>
      <c r="F64" s="127">
        <v>51649</v>
      </c>
      <c r="G64" s="1427"/>
      <c r="H64" s="1427"/>
      <c r="I64" s="132">
        <v>31969</v>
      </c>
      <c r="J64" s="127">
        <v>1883</v>
      </c>
      <c r="K64" s="127">
        <v>313</v>
      </c>
      <c r="L64" s="279" t="s">
        <v>85</v>
      </c>
      <c r="M64" s="127">
        <v>349</v>
      </c>
      <c r="N64" s="432">
        <v>35</v>
      </c>
    </row>
    <row r="65" spans="1:14" ht="15" customHeight="1" x14ac:dyDescent="0.15">
      <c r="A65" s="1309"/>
      <c r="B65" s="196" t="s">
        <v>163</v>
      </c>
      <c r="C65" s="276">
        <v>267</v>
      </c>
      <c r="D65" s="276">
        <v>71</v>
      </c>
      <c r="E65" s="276">
        <v>19066</v>
      </c>
      <c r="F65" s="276">
        <v>18631</v>
      </c>
      <c r="G65" s="1361"/>
      <c r="H65" s="1361"/>
      <c r="I65" s="306">
        <v>8039</v>
      </c>
      <c r="J65" s="276">
        <v>1599</v>
      </c>
      <c r="K65" s="276">
        <v>245</v>
      </c>
      <c r="L65" s="279" t="s">
        <v>519</v>
      </c>
      <c r="M65" s="276">
        <v>0</v>
      </c>
      <c r="N65" s="440">
        <v>32</v>
      </c>
    </row>
    <row r="66" spans="1:14" s="21" customFormat="1" ht="15" customHeight="1" x14ac:dyDescent="0.15">
      <c r="A66" s="1312"/>
      <c r="B66" s="163" t="s">
        <v>174</v>
      </c>
      <c r="C66" s="50">
        <v>247.66666666666666</v>
      </c>
      <c r="D66" s="51">
        <v>570</v>
      </c>
      <c r="E66" s="51">
        <v>141079</v>
      </c>
      <c r="F66" s="51">
        <v>133070</v>
      </c>
      <c r="G66" s="51">
        <v>0</v>
      </c>
      <c r="H66" s="51">
        <v>0</v>
      </c>
      <c r="I66" s="51">
        <v>48844</v>
      </c>
      <c r="J66" s="51">
        <v>13749</v>
      </c>
      <c r="K66" s="51">
        <v>881</v>
      </c>
      <c r="L66" s="51">
        <v>306</v>
      </c>
      <c r="M66" s="51">
        <v>722</v>
      </c>
      <c r="N66" s="425">
        <v>95</v>
      </c>
    </row>
    <row r="67" spans="1:14" ht="15" customHeight="1" x14ac:dyDescent="0.15">
      <c r="A67" s="1288" t="s">
        <v>54</v>
      </c>
      <c r="B67" s="98" t="s">
        <v>218</v>
      </c>
      <c r="C67" s="134">
        <v>283</v>
      </c>
      <c r="D67" s="128">
        <v>163</v>
      </c>
      <c r="E67" s="134">
        <v>46064</v>
      </c>
      <c r="F67" s="134">
        <v>38025</v>
      </c>
      <c r="G67" s="1428">
        <v>0</v>
      </c>
      <c r="H67" s="1428">
        <v>0</v>
      </c>
      <c r="I67" s="225">
        <v>12431</v>
      </c>
      <c r="J67" s="134">
        <v>7163</v>
      </c>
      <c r="K67" s="134">
        <v>781</v>
      </c>
      <c r="L67" s="134">
        <v>511</v>
      </c>
      <c r="M67" s="134">
        <v>784</v>
      </c>
      <c r="N67" s="427">
        <v>943</v>
      </c>
    </row>
    <row r="68" spans="1:14" ht="15" customHeight="1" x14ac:dyDescent="0.15">
      <c r="A68" s="1289"/>
      <c r="B68" s="199" t="s">
        <v>217</v>
      </c>
      <c r="C68" s="278">
        <v>285</v>
      </c>
      <c r="D68" s="277">
        <v>66</v>
      </c>
      <c r="E68" s="278">
        <v>18707</v>
      </c>
      <c r="F68" s="278">
        <v>16362</v>
      </c>
      <c r="G68" s="1361"/>
      <c r="H68" s="1361"/>
      <c r="I68" s="356">
        <v>6639</v>
      </c>
      <c r="J68" s="278">
        <v>1337</v>
      </c>
      <c r="K68" s="278">
        <v>263</v>
      </c>
      <c r="L68" s="278" t="s">
        <v>519</v>
      </c>
      <c r="M68" s="278">
        <v>101</v>
      </c>
      <c r="N68" s="429">
        <v>24</v>
      </c>
    </row>
    <row r="69" spans="1:14" s="21" customFormat="1" ht="15" customHeight="1" x14ac:dyDescent="0.15">
      <c r="A69" s="1290"/>
      <c r="B69" s="152" t="s">
        <v>174</v>
      </c>
      <c r="C69" s="48">
        <v>284</v>
      </c>
      <c r="D69" s="49">
        <v>228</v>
      </c>
      <c r="E69" s="49">
        <v>64771</v>
      </c>
      <c r="F69" s="49">
        <v>54387</v>
      </c>
      <c r="G69" s="49">
        <v>0</v>
      </c>
      <c r="H69" s="49">
        <v>0</v>
      </c>
      <c r="I69" s="49">
        <v>19070</v>
      </c>
      <c r="J69" s="49">
        <v>8500</v>
      </c>
      <c r="K69" s="49">
        <v>1044</v>
      </c>
      <c r="L69" s="49">
        <v>511</v>
      </c>
      <c r="M69" s="49">
        <v>885</v>
      </c>
      <c r="N69" s="421">
        <v>967</v>
      </c>
    </row>
    <row r="70" spans="1:14" ht="15" customHeight="1" x14ac:dyDescent="0.15">
      <c r="A70" s="193" t="s">
        <v>55</v>
      </c>
      <c r="B70" s="30" t="s">
        <v>220</v>
      </c>
      <c r="C70" s="50">
        <v>286</v>
      </c>
      <c r="D70" s="51">
        <v>441</v>
      </c>
      <c r="E70" s="50">
        <v>126153</v>
      </c>
      <c r="F70" s="50">
        <v>64551</v>
      </c>
      <c r="G70" s="50">
        <v>0</v>
      </c>
      <c r="H70" s="50">
        <v>0</v>
      </c>
      <c r="I70" s="50">
        <v>23663</v>
      </c>
      <c r="J70" s="50">
        <v>9527</v>
      </c>
      <c r="K70" s="50">
        <v>1486</v>
      </c>
      <c r="L70" s="50">
        <v>279</v>
      </c>
      <c r="M70" s="50">
        <v>900</v>
      </c>
      <c r="N70" s="417">
        <v>150</v>
      </c>
    </row>
    <row r="71" spans="1:14" ht="15" customHeight="1" x14ac:dyDescent="0.15">
      <c r="A71" s="205" t="s">
        <v>56</v>
      </c>
      <c r="B71" s="3" t="s">
        <v>9</v>
      </c>
      <c r="C71" s="48">
        <v>275</v>
      </c>
      <c r="D71" s="49">
        <v>208</v>
      </c>
      <c r="E71" s="48">
        <v>57233</v>
      </c>
      <c r="F71" s="48">
        <v>42764</v>
      </c>
      <c r="G71" s="48">
        <v>0</v>
      </c>
      <c r="H71" s="48">
        <v>0</v>
      </c>
      <c r="I71" s="48">
        <v>23634</v>
      </c>
      <c r="J71" s="48">
        <v>2906</v>
      </c>
      <c r="K71" s="48">
        <v>222</v>
      </c>
      <c r="L71" s="48">
        <v>282</v>
      </c>
      <c r="M71" s="48">
        <v>316</v>
      </c>
      <c r="N71" s="426">
        <v>1745</v>
      </c>
    </row>
    <row r="72" spans="1:14" ht="15" customHeight="1" x14ac:dyDescent="0.15">
      <c r="A72" s="193" t="s">
        <v>57</v>
      </c>
      <c r="B72" s="30" t="s">
        <v>183</v>
      </c>
      <c r="C72" s="50">
        <v>299</v>
      </c>
      <c r="D72" s="51">
        <v>289</v>
      </c>
      <c r="E72" s="50">
        <v>86321</v>
      </c>
      <c r="F72" s="50">
        <v>76120</v>
      </c>
      <c r="G72" s="50">
        <v>0</v>
      </c>
      <c r="H72" s="313">
        <v>0</v>
      </c>
      <c r="I72" s="313">
        <v>44623</v>
      </c>
      <c r="J72" s="50">
        <v>4489</v>
      </c>
      <c r="K72" s="50">
        <v>958</v>
      </c>
      <c r="L72" s="50">
        <v>262</v>
      </c>
      <c r="M72" s="50">
        <v>1042</v>
      </c>
      <c r="N72" s="417">
        <v>107</v>
      </c>
    </row>
    <row r="73" spans="1:14" ht="15" customHeight="1" x14ac:dyDescent="0.15">
      <c r="A73" s="205" t="s">
        <v>58</v>
      </c>
      <c r="B73" s="3" t="s">
        <v>186</v>
      </c>
      <c r="C73" s="48">
        <v>297</v>
      </c>
      <c r="D73" s="49">
        <v>344</v>
      </c>
      <c r="E73" s="48">
        <v>102076</v>
      </c>
      <c r="F73" s="48">
        <v>60575</v>
      </c>
      <c r="G73" s="48">
        <v>0</v>
      </c>
      <c r="H73" s="48">
        <v>0</v>
      </c>
      <c r="I73" s="48">
        <v>37468</v>
      </c>
      <c r="J73" s="48">
        <v>6096</v>
      </c>
      <c r="K73" s="48">
        <v>565</v>
      </c>
      <c r="L73" s="48">
        <v>374</v>
      </c>
      <c r="M73" s="48">
        <v>438</v>
      </c>
      <c r="N73" s="426">
        <v>2067</v>
      </c>
    </row>
    <row r="74" spans="1:14" ht="15" customHeight="1" x14ac:dyDescent="0.15">
      <c r="A74" s="193" t="s">
        <v>59</v>
      </c>
      <c r="B74" s="30" t="s">
        <v>184</v>
      </c>
      <c r="C74" s="50">
        <v>285</v>
      </c>
      <c r="D74" s="51">
        <v>246</v>
      </c>
      <c r="E74" s="50">
        <v>70126</v>
      </c>
      <c r="F74" s="50">
        <v>43443</v>
      </c>
      <c r="G74" s="50">
        <v>0</v>
      </c>
      <c r="H74" s="313">
        <v>0</v>
      </c>
      <c r="I74" s="313">
        <v>23157</v>
      </c>
      <c r="J74" s="50">
        <v>4094</v>
      </c>
      <c r="K74" s="50">
        <v>667</v>
      </c>
      <c r="L74" s="50">
        <v>320</v>
      </c>
      <c r="M74" s="50">
        <v>681</v>
      </c>
      <c r="N74" s="417">
        <v>1568</v>
      </c>
    </row>
    <row r="75" spans="1:14" ht="15" customHeight="1" x14ac:dyDescent="0.15">
      <c r="A75" s="205" t="s">
        <v>60</v>
      </c>
      <c r="B75" s="3" t="s">
        <v>221</v>
      </c>
      <c r="C75" s="48">
        <v>286</v>
      </c>
      <c r="D75" s="49">
        <v>93</v>
      </c>
      <c r="E75" s="48">
        <v>26521</v>
      </c>
      <c r="F75" s="48">
        <v>20117</v>
      </c>
      <c r="G75" s="48">
        <v>0</v>
      </c>
      <c r="H75" s="48">
        <v>0</v>
      </c>
      <c r="I75" s="48">
        <v>9342</v>
      </c>
      <c r="J75" s="48">
        <v>2075</v>
      </c>
      <c r="K75" s="48">
        <v>419</v>
      </c>
      <c r="L75" s="48">
        <v>283</v>
      </c>
      <c r="M75" s="48">
        <v>380</v>
      </c>
      <c r="N75" s="426">
        <v>540</v>
      </c>
    </row>
    <row r="76" spans="1:14" ht="15" customHeight="1" x14ac:dyDescent="0.15">
      <c r="A76" s="193" t="s">
        <v>477</v>
      </c>
      <c r="B76" s="30" t="s">
        <v>470</v>
      </c>
      <c r="C76" s="50">
        <v>333</v>
      </c>
      <c r="D76" s="51">
        <v>55</v>
      </c>
      <c r="E76" s="50">
        <v>18256</v>
      </c>
      <c r="F76" s="50">
        <v>10479</v>
      </c>
      <c r="G76" s="50">
        <v>0</v>
      </c>
      <c r="H76" s="313">
        <v>2604</v>
      </c>
      <c r="I76" s="313">
        <v>6993</v>
      </c>
      <c r="J76" s="50">
        <v>140</v>
      </c>
      <c r="K76" s="50">
        <v>0</v>
      </c>
      <c r="L76" s="50">
        <v>0</v>
      </c>
      <c r="M76" s="50">
        <v>0</v>
      </c>
      <c r="N76" s="417">
        <v>0</v>
      </c>
    </row>
    <row r="77" spans="1:14" ht="15" customHeight="1" x14ac:dyDescent="0.15">
      <c r="A77" s="205" t="s">
        <v>61</v>
      </c>
      <c r="B77" s="3" t="s">
        <v>177</v>
      </c>
      <c r="C77" s="48">
        <v>300</v>
      </c>
      <c r="D77" s="49">
        <v>146</v>
      </c>
      <c r="E77" s="48">
        <v>43841</v>
      </c>
      <c r="F77" s="48">
        <v>25067</v>
      </c>
      <c r="G77" s="48">
        <v>0</v>
      </c>
      <c r="H77" s="48">
        <v>0</v>
      </c>
      <c r="I77" s="48">
        <v>9309</v>
      </c>
      <c r="J77" s="48">
        <v>2126</v>
      </c>
      <c r="K77" s="48">
        <v>984</v>
      </c>
      <c r="L77" s="48">
        <v>241</v>
      </c>
      <c r="M77" s="48">
        <v>144</v>
      </c>
      <c r="N77" s="426">
        <v>878</v>
      </c>
    </row>
    <row r="78" spans="1:14" ht="15" customHeight="1" x14ac:dyDescent="0.15">
      <c r="A78" s="1414" t="s">
        <v>62</v>
      </c>
      <c r="B78" s="557" t="s">
        <v>51</v>
      </c>
      <c r="C78" s="640">
        <v>232</v>
      </c>
      <c r="D78" s="641">
        <v>76</v>
      </c>
      <c r="E78" s="640">
        <v>17543</v>
      </c>
      <c r="F78" s="640">
        <v>14375</v>
      </c>
      <c r="G78" s="1429">
        <v>0</v>
      </c>
      <c r="H78" s="1429">
        <v>0</v>
      </c>
      <c r="I78" s="642">
        <v>7524</v>
      </c>
      <c r="J78" s="640">
        <v>1113</v>
      </c>
      <c r="K78" s="640">
        <v>488</v>
      </c>
      <c r="L78" s="640">
        <v>39</v>
      </c>
      <c r="M78" s="640">
        <v>40</v>
      </c>
      <c r="N78" s="643">
        <v>2</v>
      </c>
    </row>
    <row r="79" spans="1:14" ht="15" customHeight="1" x14ac:dyDescent="0.15">
      <c r="A79" s="1415"/>
      <c r="B79" s="560" t="s">
        <v>223</v>
      </c>
      <c r="C79" s="644">
        <v>238</v>
      </c>
      <c r="D79" s="645">
        <v>54</v>
      </c>
      <c r="E79" s="644">
        <v>12916</v>
      </c>
      <c r="F79" s="644">
        <v>10737</v>
      </c>
      <c r="G79" s="1427"/>
      <c r="H79" s="1427"/>
      <c r="I79" s="645">
        <v>4265</v>
      </c>
      <c r="J79" s="644">
        <v>1068</v>
      </c>
      <c r="K79" s="644">
        <v>540</v>
      </c>
      <c r="L79" s="644">
        <v>74</v>
      </c>
      <c r="M79" s="644">
        <v>4</v>
      </c>
      <c r="N79" s="646">
        <v>10</v>
      </c>
    </row>
    <row r="80" spans="1:14" ht="15" customHeight="1" x14ac:dyDescent="0.15">
      <c r="A80" s="1415"/>
      <c r="B80" s="561" t="s">
        <v>178</v>
      </c>
      <c r="C80" s="647">
        <v>279</v>
      </c>
      <c r="D80" s="647">
        <v>61</v>
      </c>
      <c r="E80" s="647">
        <v>17132</v>
      </c>
      <c r="F80" s="647">
        <v>13898</v>
      </c>
      <c r="G80" s="1361"/>
      <c r="H80" s="1361"/>
      <c r="I80" s="648">
        <v>7103</v>
      </c>
      <c r="J80" s="647">
        <v>690</v>
      </c>
      <c r="K80" s="647">
        <v>293</v>
      </c>
      <c r="L80" s="647">
        <v>85</v>
      </c>
      <c r="M80" s="647">
        <v>55</v>
      </c>
      <c r="N80" s="649">
        <v>55</v>
      </c>
    </row>
    <row r="81" spans="1:14" s="21" customFormat="1" ht="15" customHeight="1" x14ac:dyDescent="0.15">
      <c r="A81" s="1416"/>
      <c r="B81" s="562" t="s">
        <v>174</v>
      </c>
      <c r="C81" s="1046">
        <v>249.66666666666666</v>
      </c>
      <c r="D81" s="650">
        <v>191</v>
      </c>
      <c r="E81" s="650">
        <v>47591</v>
      </c>
      <c r="F81" s="650">
        <v>39010</v>
      </c>
      <c r="G81" s="650">
        <v>0</v>
      </c>
      <c r="H81" s="650">
        <v>0</v>
      </c>
      <c r="I81" s="650">
        <v>18892</v>
      </c>
      <c r="J81" s="650">
        <v>2871</v>
      </c>
      <c r="K81" s="650">
        <v>1321</v>
      </c>
      <c r="L81" s="650">
        <v>198</v>
      </c>
      <c r="M81" s="650">
        <v>99</v>
      </c>
      <c r="N81" s="651">
        <v>67</v>
      </c>
    </row>
    <row r="82" spans="1:14" s="21" customFormat="1" ht="15" customHeight="1" x14ac:dyDescent="0.15">
      <c r="A82" s="1439" t="s">
        <v>91</v>
      </c>
      <c r="B82" s="564" t="s">
        <v>108</v>
      </c>
      <c r="C82" s="134">
        <v>282</v>
      </c>
      <c r="D82" s="134">
        <v>87</v>
      </c>
      <c r="E82" s="134">
        <v>24666</v>
      </c>
      <c r="F82" s="134">
        <v>23908</v>
      </c>
      <c r="G82" s="225">
        <v>6112</v>
      </c>
      <c r="H82" s="1425" t="s">
        <v>23</v>
      </c>
      <c r="I82" s="225">
        <v>10974</v>
      </c>
      <c r="J82" s="134">
        <v>818</v>
      </c>
      <c r="K82" s="134">
        <v>809</v>
      </c>
      <c r="L82" s="134">
        <v>273</v>
      </c>
      <c r="M82" s="134">
        <v>33</v>
      </c>
      <c r="N82" s="427">
        <v>32</v>
      </c>
    </row>
    <row r="83" spans="1:14" s="21" customFormat="1" ht="15" customHeight="1" x14ac:dyDescent="0.15">
      <c r="A83" s="1440"/>
      <c r="B83" s="565" t="s">
        <v>109</v>
      </c>
      <c r="C83" s="278">
        <v>279</v>
      </c>
      <c r="D83" s="278">
        <v>60</v>
      </c>
      <c r="E83" s="278">
        <v>16818</v>
      </c>
      <c r="F83" s="278">
        <v>15866</v>
      </c>
      <c r="G83" s="356">
        <v>0</v>
      </c>
      <c r="H83" s="1256"/>
      <c r="I83" s="356">
        <v>6109</v>
      </c>
      <c r="J83" s="278">
        <v>487</v>
      </c>
      <c r="K83" s="278">
        <v>220</v>
      </c>
      <c r="L83" s="1061" t="s">
        <v>519</v>
      </c>
      <c r="M83" s="278">
        <v>28</v>
      </c>
      <c r="N83" s="429">
        <v>16</v>
      </c>
    </row>
    <row r="84" spans="1:14" s="21" customFormat="1" ht="15" customHeight="1" x14ac:dyDescent="0.15">
      <c r="A84" s="1441"/>
      <c r="B84" s="566" t="s">
        <v>174</v>
      </c>
      <c r="C84" s="48">
        <v>280.5</v>
      </c>
      <c r="D84" s="49">
        <v>148</v>
      </c>
      <c r="E84" s="49">
        <v>41484</v>
      </c>
      <c r="F84" s="49">
        <v>39774</v>
      </c>
      <c r="G84" s="49">
        <v>6112</v>
      </c>
      <c r="H84" s="49">
        <v>0</v>
      </c>
      <c r="I84" s="49">
        <v>17083</v>
      </c>
      <c r="J84" s="49">
        <v>1305</v>
      </c>
      <c r="K84" s="49">
        <v>1029</v>
      </c>
      <c r="L84" s="49">
        <v>273</v>
      </c>
      <c r="M84" s="49">
        <v>61</v>
      </c>
      <c r="N84" s="421">
        <v>48</v>
      </c>
    </row>
    <row r="85" spans="1:14" s="21" customFormat="1" ht="15" customHeight="1" x14ac:dyDescent="0.15">
      <c r="A85" s="1437" t="s">
        <v>479</v>
      </c>
      <c r="B85" s="1438"/>
      <c r="C85" s="1046">
        <v>291.69826007326009</v>
      </c>
      <c r="D85" s="650">
        <v>33072</v>
      </c>
      <c r="E85" s="650">
        <v>9647176</v>
      </c>
      <c r="F85" s="650">
        <v>5220801</v>
      </c>
      <c r="G85" s="650">
        <v>176371</v>
      </c>
      <c r="H85" s="650">
        <v>928915</v>
      </c>
      <c r="I85" s="650">
        <v>3430371</v>
      </c>
      <c r="J85" s="650">
        <v>2062231</v>
      </c>
      <c r="K85" s="650">
        <v>52434</v>
      </c>
      <c r="L85" s="650">
        <v>14920</v>
      </c>
      <c r="M85" s="650">
        <v>47315</v>
      </c>
      <c r="N85" s="651">
        <v>63395</v>
      </c>
    </row>
    <row r="86" spans="1:14" s="21" customFormat="1" ht="15" customHeight="1" x14ac:dyDescent="0.15">
      <c r="A86" s="1435" t="s">
        <v>480</v>
      </c>
      <c r="B86" s="1436"/>
      <c r="C86" s="48">
        <v>295.34913003663007</v>
      </c>
      <c r="D86" s="49">
        <v>36542</v>
      </c>
      <c r="E86" s="49">
        <v>10792608</v>
      </c>
      <c r="F86" s="49">
        <v>5220801</v>
      </c>
      <c r="G86" s="49">
        <v>176371</v>
      </c>
      <c r="H86" s="49">
        <v>928915</v>
      </c>
      <c r="I86" s="49">
        <v>3788927</v>
      </c>
      <c r="J86" s="49">
        <v>2304392</v>
      </c>
      <c r="K86" s="49">
        <v>53756</v>
      </c>
      <c r="L86" s="49">
        <v>42164</v>
      </c>
      <c r="M86" s="49">
        <v>116210</v>
      </c>
      <c r="N86" s="421">
        <v>133497</v>
      </c>
    </row>
    <row r="87" spans="1:14" ht="15" customHeight="1" x14ac:dyDescent="0.15">
      <c r="A87" s="567" t="s">
        <v>31</v>
      </c>
      <c r="B87" s="568" t="s">
        <v>4</v>
      </c>
      <c r="C87" s="652">
        <v>259</v>
      </c>
      <c r="D87" s="653">
        <v>55</v>
      </c>
      <c r="E87" s="652">
        <v>14208</v>
      </c>
      <c r="F87" s="652" t="s">
        <v>85</v>
      </c>
      <c r="G87" s="652">
        <v>0</v>
      </c>
      <c r="H87" s="652">
        <v>0</v>
      </c>
      <c r="I87" s="652">
        <v>2756</v>
      </c>
      <c r="J87" s="652">
        <v>361</v>
      </c>
      <c r="K87" s="652">
        <v>121</v>
      </c>
      <c r="L87" s="652">
        <v>166</v>
      </c>
      <c r="M87" s="652" t="s">
        <v>85</v>
      </c>
      <c r="N87" s="649">
        <v>354</v>
      </c>
    </row>
    <row r="88" spans="1:14" ht="15" customHeight="1" thickBot="1" x14ac:dyDescent="0.2">
      <c r="A88" s="517" t="s">
        <v>31</v>
      </c>
      <c r="B88" s="296" t="s">
        <v>5</v>
      </c>
      <c r="C88" s="654">
        <v>43</v>
      </c>
      <c r="D88" s="654" t="s">
        <v>85</v>
      </c>
      <c r="E88" s="654">
        <v>0</v>
      </c>
      <c r="F88" s="654">
        <v>0</v>
      </c>
      <c r="G88" s="654">
        <v>0</v>
      </c>
      <c r="H88" s="654">
        <v>0</v>
      </c>
      <c r="I88" s="654">
        <v>0</v>
      </c>
      <c r="J88" s="654">
        <v>0</v>
      </c>
      <c r="K88" s="654">
        <v>0</v>
      </c>
      <c r="L88" s="654">
        <v>0</v>
      </c>
      <c r="M88" s="654">
        <v>0</v>
      </c>
      <c r="N88" s="655">
        <v>0</v>
      </c>
    </row>
    <row r="89" spans="1:14" x14ac:dyDescent="0.15">
      <c r="A89" t="s">
        <v>468</v>
      </c>
      <c r="E89" s="23"/>
    </row>
    <row r="91" spans="1:14" s="15" customFormat="1" x14ac:dyDescent="0.15">
      <c r="A91"/>
      <c r="C91" s="104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6"/>
    </row>
  </sheetData>
  <mergeCells count="58">
    <mergeCell ref="A1:A2"/>
    <mergeCell ref="B1:B2"/>
    <mergeCell ref="A4:A13"/>
    <mergeCell ref="A14:A20"/>
    <mergeCell ref="E1:I1"/>
    <mergeCell ref="G29:G30"/>
    <mergeCell ref="K1:L1"/>
    <mergeCell ref="J1:J2"/>
    <mergeCell ref="H15:H19"/>
    <mergeCell ref="F4:F12"/>
    <mergeCell ref="G5:G12"/>
    <mergeCell ref="H5:H12"/>
    <mergeCell ref="L5:L12"/>
    <mergeCell ref="G15:G19"/>
    <mergeCell ref="L15:L19"/>
    <mergeCell ref="K22:K24"/>
    <mergeCell ref="L22:L24"/>
    <mergeCell ref="G22:G24"/>
    <mergeCell ref="H21:H24"/>
    <mergeCell ref="F28:F30"/>
    <mergeCell ref="H28:H30"/>
    <mergeCell ref="A21:A25"/>
    <mergeCell ref="A78:A81"/>
    <mergeCell ref="A56:A62"/>
    <mergeCell ref="A28:A31"/>
    <mergeCell ref="A43:A47"/>
    <mergeCell ref="A86:B86"/>
    <mergeCell ref="A67:A69"/>
    <mergeCell ref="A48:A55"/>
    <mergeCell ref="A35:A38"/>
    <mergeCell ref="A85:B85"/>
    <mergeCell ref="A82:A84"/>
    <mergeCell ref="A63:A66"/>
    <mergeCell ref="A39:A42"/>
    <mergeCell ref="K36:K37"/>
    <mergeCell ref="L36:L37"/>
    <mergeCell ref="G40:G41"/>
    <mergeCell ref="H39:H41"/>
    <mergeCell ref="K40:K41"/>
    <mergeCell ref="L40:L41"/>
    <mergeCell ref="G36:G37"/>
    <mergeCell ref="H35:H37"/>
    <mergeCell ref="L44:L46"/>
    <mergeCell ref="G49:G54"/>
    <mergeCell ref="H48:H54"/>
    <mergeCell ref="L49:L54"/>
    <mergeCell ref="G56:G58"/>
    <mergeCell ref="H56:H61"/>
    <mergeCell ref="G43:G46"/>
    <mergeCell ref="H43:H46"/>
    <mergeCell ref="G60:G61"/>
    <mergeCell ref="H82:H83"/>
    <mergeCell ref="H63:H65"/>
    <mergeCell ref="G67:G68"/>
    <mergeCell ref="H67:H68"/>
    <mergeCell ref="G78:G80"/>
    <mergeCell ref="H78:H80"/>
    <mergeCell ref="G63:G65"/>
  </mergeCells>
  <phoneticPr fontId="2"/>
  <printOptions horizontalCentered="1" verticalCentered="1"/>
  <pageMargins left="0.23622047244094491" right="0.23622047244094491" top="0.74803149606299213" bottom="0.74803149606299213" header="0.19685039370078741" footer="0"/>
  <pageSetup paperSize="9" scale="61" orientation="portrait" r:id="rId1"/>
  <headerFooter alignWithMargins="0">
    <oddHeader>&amp;C&amp;"ＭＳ Ｐゴシック,太字"&amp;16&amp;A&amp;R&amp;9
公共図書館調査（２０２５年度）</oddHeader>
    <oddFooter>&amp;C--6--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1"/>
    <pageSetUpPr fitToPage="1"/>
  </sheetPr>
  <dimension ref="A1:J93"/>
  <sheetViews>
    <sheetView zoomScale="85" zoomScaleNormal="85" zoomScaleSheetLayoutView="100" workbookViewId="0">
      <selection activeCell="N8" sqref="N8"/>
    </sheetView>
  </sheetViews>
  <sheetFormatPr defaultRowHeight="13.5" x14ac:dyDescent="0.15"/>
  <cols>
    <col min="1" max="1" width="13.25" customWidth="1"/>
    <col min="2" max="2" width="9.75" customWidth="1"/>
    <col min="3" max="3" width="14.625" style="17" customWidth="1"/>
    <col min="4" max="4" width="9.5" style="28" customWidth="1"/>
    <col min="5" max="5" width="14.625" style="17" customWidth="1"/>
    <col min="6" max="6" width="11" customWidth="1"/>
    <col min="7" max="7" width="10" customWidth="1"/>
    <col min="8" max="8" width="11" style="17" customWidth="1"/>
    <col min="9" max="9" width="11.625" customWidth="1"/>
    <col min="10" max="10" width="12.875" customWidth="1"/>
  </cols>
  <sheetData>
    <row r="1" spans="1:10" s="27" customFormat="1" ht="24.95" customHeight="1" x14ac:dyDescent="0.15">
      <c r="A1" s="1330" t="s">
        <v>96</v>
      </c>
      <c r="B1" s="1485" t="s">
        <v>181</v>
      </c>
      <c r="C1" s="1449" t="s">
        <v>115</v>
      </c>
      <c r="D1" s="1450"/>
      <c r="E1" s="1451"/>
      <c r="F1" s="280" t="s">
        <v>118</v>
      </c>
      <c r="G1" s="280" t="s">
        <v>84</v>
      </c>
      <c r="H1" s="281" t="s">
        <v>119</v>
      </c>
      <c r="I1" s="280" t="s">
        <v>171</v>
      </c>
      <c r="J1" s="1487" t="s">
        <v>120</v>
      </c>
    </row>
    <row r="2" spans="1:10" s="27" customFormat="1" ht="24.95" customHeight="1" thickBot="1" x14ac:dyDescent="0.2">
      <c r="A2" s="1332"/>
      <c r="B2" s="1486"/>
      <c r="C2" s="185" t="s">
        <v>116</v>
      </c>
      <c r="D2" s="374" t="s">
        <v>117</v>
      </c>
      <c r="E2" s="185" t="s">
        <v>466</v>
      </c>
      <c r="F2" s="1126" t="s">
        <v>88</v>
      </c>
      <c r="G2" s="1126"/>
      <c r="H2" s="1126"/>
      <c r="I2" s="296" t="s">
        <v>162</v>
      </c>
      <c r="J2" s="1488"/>
    </row>
    <row r="3" spans="1:10" ht="12.95" customHeight="1" x14ac:dyDescent="0.15">
      <c r="A3" s="442" t="s">
        <v>39</v>
      </c>
      <c r="B3" s="441" t="s">
        <v>6</v>
      </c>
      <c r="C3" s="443">
        <v>314441</v>
      </c>
      <c r="D3" s="887">
        <v>0.1713128678197178</v>
      </c>
      <c r="E3" s="443">
        <v>0</v>
      </c>
      <c r="F3" s="550">
        <v>0.62405106462730686</v>
      </c>
      <c r="G3" s="888">
        <v>0.89990073430463347</v>
      </c>
      <c r="H3" s="889">
        <v>43.281368667998201</v>
      </c>
      <c r="I3" s="890">
        <v>16.473093112529817</v>
      </c>
      <c r="J3" s="546">
        <v>44.767756097560977</v>
      </c>
    </row>
    <row r="4" spans="1:10" ht="12.95" customHeight="1" x14ac:dyDescent="0.15">
      <c r="A4" s="1395" t="s">
        <v>40</v>
      </c>
      <c r="B4" s="96" t="s">
        <v>123</v>
      </c>
      <c r="C4" s="114">
        <v>216200</v>
      </c>
      <c r="D4" s="1495" t="s">
        <v>95</v>
      </c>
      <c r="E4" s="114">
        <v>5124</v>
      </c>
      <c r="F4" s="1495" t="s">
        <v>95</v>
      </c>
      <c r="G4" s="1495" t="s">
        <v>95</v>
      </c>
      <c r="H4" s="1495" t="s">
        <v>95</v>
      </c>
      <c r="I4" s="1495" t="s">
        <v>95</v>
      </c>
      <c r="J4" s="1496" t="s">
        <v>97</v>
      </c>
    </row>
    <row r="5" spans="1:10" ht="12.95" customHeight="1" x14ac:dyDescent="0.15">
      <c r="A5" s="1396"/>
      <c r="B5" s="97" t="s">
        <v>124</v>
      </c>
      <c r="C5" s="116">
        <v>124655</v>
      </c>
      <c r="D5" s="1493"/>
      <c r="E5" s="116">
        <v>1446</v>
      </c>
      <c r="F5" s="1493"/>
      <c r="G5" s="1493"/>
      <c r="H5" s="1493"/>
      <c r="I5" s="1493"/>
      <c r="J5" s="1497"/>
    </row>
    <row r="6" spans="1:10" ht="12.95" customHeight="1" x14ac:dyDescent="0.15">
      <c r="A6" s="1396"/>
      <c r="B6" s="97" t="s">
        <v>125</v>
      </c>
      <c r="C6" s="116">
        <v>32628</v>
      </c>
      <c r="D6" s="1493"/>
      <c r="E6" s="116">
        <v>411</v>
      </c>
      <c r="F6" s="1493"/>
      <c r="G6" s="1493"/>
      <c r="H6" s="1493"/>
      <c r="I6" s="1493"/>
      <c r="J6" s="1497"/>
    </row>
    <row r="7" spans="1:10" ht="12.95" customHeight="1" x14ac:dyDescent="0.15">
      <c r="A7" s="1396"/>
      <c r="B7" s="97" t="s">
        <v>126</v>
      </c>
      <c r="C7" s="116">
        <v>977</v>
      </c>
      <c r="D7" s="1493"/>
      <c r="E7" s="116">
        <v>93</v>
      </c>
      <c r="F7" s="1493"/>
      <c r="G7" s="1493"/>
      <c r="H7" s="1493"/>
      <c r="I7" s="1493"/>
      <c r="J7" s="1497"/>
    </row>
    <row r="8" spans="1:10" ht="12.95" customHeight="1" x14ac:dyDescent="0.15">
      <c r="A8" s="1396"/>
      <c r="B8" s="97" t="s">
        <v>127</v>
      </c>
      <c r="C8" s="116">
        <v>20987</v>
      </c>
      <c r="D8" s="1493"/>
      <c r="E8" s="116">
        <v>448</v>
      </c>
      <c r="F8" s="1493"/>
      <c r="G8" s="1493"/>
      <c r="H8" s="1493"/>
      <c r="I8" s="1493"/>
      <c r="J8" s="1497"/>
    </row>
    <row r="9" spans="1:10" ht="12.95" customHeight="1" x14ac:dyDescent="0.15">
      <c r="A9" s="1396"/>
      <c r="B9" s="97" t="s">
        <v>128</v>
      </c>
      <c r="C9" s="116">
        <v>1071</v>
      </c>
      <c r="D9" s="1493"/>
      <c r="E9" s="116">
        <v>52</v>
      </c>
      <c r="F9" s="1493"/>
      <c r="G9" s="1493"/>
      <c r="H9" s="1493"/>
      <c r="I9" s="1493"/>
      <c r="J9" s="1497"/>
    </row>
    <row r="10" spans="1:10" ht="12.95" customHeight="1" x14ac:dyDescent="0.15">
      <c r="A10" s="1396"/>
      <c r="B10" s="97" t="s">
        <v>129</v>
      </c>
      <c r="C10" s="116">
        <v>4022</v>
      </c>
      <c r="D10" s="1493"/>
      <c r="E10" s="116">
        <v>243</v>
      </c>
      <c r="F10" s="1493"/>
      <c r="G10" s="1493"/>
      <c r="H10" s="1493"/>
      <c r="I10" s="1493"/>
      <c r="J10" s="1497"/>
    </row>
    <row r="11" spans="1:10" ht="12.95" customHeight="1" x14ac:dyDescent="0.15">
      <c r="A11" s="1396"/>
      <c r="B11" s="97" t="s">
        <v>216</v>
      </c>
      <c r="C11" s="116">
        <v>4738</v>
      </c>
      <c r="D11" s="1493"/>
      <c r="E11" s="116">
        <v>489</v>
      </c>
      <c r="F11" s="1493"/>
      <c r="G11" s="1493"/>
      <c r="H11" s="1493"/>
      <c r="I11" s="1493"/>
      <c r="J11" s="1497"/>
    </row>
    <row r="12" spans="1:10" ht="12.95" customHeight="1" x14ac:dyDescent="0.15">
      <c r="A12" s="1396"/>
      <c r="B12" s="196" t="s">
        <v>219</v>
      </c>
      <c r="C12" s="198">
        <v>8377</v>
      </c>
      <c r="D12" s="1494"/>
      <c r="E12" s="198">
        <v>263</v>
      </c>
      <c r="F12" s="1494"/>
      <c r="G12" s="1494"/>
      <c r="H12" s="1494"/>
      <c r="I12" s="1494"/>
      <c r="J12" s="1498"/>
    </row>
    <row r="13" spans="1:10" ht="12.95" customHeight="1" x14ac:dyDescent="0.15">
      <c r="A13" s="1397"/>
      <c r="B13" s="163" t="s">
        <v>174</v>
      </c>
      <c r="C13" s="35">
        <v>413655</v>
      </c>
      <c r="D13" s="884">
        <v>0.59459673130273538</v>
      </c>
      <c r="E13" s="35">
        <v>8569</v>
      </c>
      <c r="F13" s="503">
        <v>5.2677701274993174</v>
      </c>
      <c r="G13" s="891">
        <v>2.591777947074128</v>
      </c>
      <c r="H13" s="892">
        <v>174.00422602021015</v>
      </c>
      <c r="I13" s="893">
        <v>88.119708490850812</v>
      </c>
      <c r="J13" s="297">
        <v>25.766296296296296</v>
      </c>
    </row>
    <row r="14" spans="1:10" ht="12.95" customHeight="1" x14ac:dyDescent="0.15">
      <c r="A14" s="1288" t="s">
        <v>41</v>
      </c>
      <c r="B14" s="98" t="s">
        <v>130</v>
      </c>
      <c r="C14" s="351">
        <v>389498</v>
      </c>
      <c r="D14" s="1489" t="s">
        <v>95</v>
      </c>
      <c r="E14" s="351">
        <v>6595</v>
      </c>
      <c r="F14" s="1489" t="s">
        <v>95</v>
      </c>
      <c r="G14" s="1489" t="s">
        <v>95</v>
      </c>
      <c r="H14" s="1489" t="s">
        <v>95</v>
      </c>
      <c r="I14" s="1489" t="s">
        <v>95</v>
      </c>
      <c r="J14" s="1499" t="s">
        <v>95</v>
      </c>
    </row>
    <row r="15" spans="1:10" ht="12.95" customHeight="1" x14ac:dyDescent="0.15">
      <c r="A15" s="1289"/>
      <c r="B15" s="99" t="s">
        <v>149</v>
      </c>
      <c r="C15" s="1452" t="s">
        <v>519</v>
      </c>
      <c r="D15" s="1490"/>
      <c r="E15" s="1452" t="s">
        <v>519</v>
      </c>
      <c r="F15" s="1490"/>
      <c r="G15" s="1490"/>
      <c r="H15" s="1490"/>
      <c r="I15" s="1490"/>
      <c r="J15" s="1500"/>
    </row>
    <row r="16" spans="1:10" ht="12.95" customHeight="1" x14ac:dyDescent="0.15">
      <c r="A16" s="1289"/>
      <c r="B16" s="99" t="s">
        <v>180</v>
      </c>
      <c r="C16" s="1453"/>
      <c r="D16" s="1490"/>
      <c r="E16" s="1453"/>
      <c r="F16" s="1490"/>
      <c r="G16" s="1490"/>
      <c r="H16" s="1490"/>
      <c r="I16" s="1490"/>
      <c r="J16" s="1500"/>
    </row>
    <row r="17" spans="1:10" ht="12.95" customHeight="1" x14ac:dyDescent="0.15">
      <c r="A17" s="1289"/>
      <c r="B17" s="99" t="s">
        <v>131</v>
      </c>
      <c r="C17" s="1453"/>
      <c r="D17" s="1490"/>
      <c r="E17" s="1453"/>
      <c r="F17" s="1490"/>
      <c r="G17" s="1490"/>
      <c r="H17" s="1490"/>
      <c r="I17" s="1490"/>
      <c r="J17" s="1500"/>
    </row>
    <row r="18" spans="1:10" ht="12.95" customHeight="1" x14ac:dyDescent="0.15">
      <c r="A18" s="1289"/>
      <c r="B18" s="99" t="s">
        <v>175</v>
      </c>
      <c r="C18" s="1453"/>
      <c r="D18" s="1490"/>
      <c r="E18" s="1453"/>
      <c r="F18" s="1490"/>
      <c r="G18" s="1490"/>
      <c r="H18" s="1490"/>
      <c r="I18" s="1490"/>
      <c r="J18" s="1500"/>
    </row>
    <row r="19" spans="1:10" ht="12.95" customHeight="1" x14ac:dyDescent="0.15">
      <c r="A19" s="1289"/>
      <c r="B19" s="173" t="s">
        <v>176</v>
      </c>
      <c r="C19" s="1434"/>
      <c r="D19" s="1491"/>
      <c r="E19" s="1434"/>
      <c r="F19" s="1491"/>
      <c r="G19" s="1491"/>
      <c r="H19" s="1491"/>
      <c r="I19" s="1491"/>
      <c r="J19" s="1501"/>
    </row>
    <row r="20" spans="1:10" ht="12.95" customHeight="1" x14ac:dyDescent="0.15">
      <c r="A20" s="1290"/>
      <c r="B20" s="152" t="s">
        <v>174</v>
      </c>
      <c r="C20" s="16">
        <v>389498</v>
      </c>
      <c r="D20" s="882">
        <v>0.82229822450229062</v>
      </c>
      <c r="E20" s="16">
        <v>6595</v>
      </c>
      <c r="F20" s="104">
        <v>4.8094432832984992</v>
      </c>
      <c r="G20" s="894">
        <v>2.7813245508476365</v>
      </c>
      <c r="H20" s="895">
        <v>176.14795110519981</v>
      </c>
      <c r="I20" s="896">
        <v>90.366711001330032</v>
      </c>
      <c r="J20" s="298">
        <v>21.530454545454546</v>
      </c>
    </row>
    <row r="21" spans="1:10" ht="12.95" customHeight="1" x14ac:dyDescent="0.15">
      <c r="A21" s="1311" t="s">
        <v>42</v>
      </c>
      <c r="B21" s="96" t="s">
        <v>132</v>
      </c>
      <c r="C21" s="114">
        <v>79661</v>
      </c>
      <c r="D21" s="1456" t="s">
        <v>95</v>
      </c>
      <c r="E21" s="114">
        <v>4033</v>
      </c>
      <c r="F21" s="1456" t="s">
        <v>95</v>
      </c>
      <c r="G21" s="1456" t="s">
        <v>95</v>
      </c>
      <c r="H21" s="1456" t="s">
        <v>95</v>
      </c>
      <c r="I21" s="1456" t="s">
        <v>95</v>
      </c>
      <c r="J21" s="1509" t="s">
        <v>95</v>
      </c>
    </row>
    <row r="22" spans="1:10" ht="12.95" customHeight="1" x14ac:dyDescent="0.15">
      <c r="A22" s="1309"/>
      <c r="B22" s="97" t="s">
        <v>17</v>
      </c>
      <c r="C22" s="1454" t="s">
        <v>519</v>
      </c>
      <c r="D22" s="1457"/>
      <c r="E22" s="1454" t="s">
        <v>519</v>
      </c>
      <c r="F22" s="1457"/>
      <c r="G22" s="1457"/>
      <c r="H22" s="1457"/>
      <c r="I22" s="1457"/>
      <c r="J22" s="1510"/>
    </row>
    <row r="23" spans="1:10" ht="12.95" customHeight="1" x14ac:dyDescent="0.15">
      <c r="A23" s="1309"/>
      <c r="B23" s="97" t="s">
        <v>18</v>
      </c>
      <c r="C23" s="1453"/>
      <c r="D23" s="1457"/>
      <c r="E23" s="1453"/>
      <c r="F23" s="1457"/>
      <c r="G23" s="1457"/>
      <c r="H23" s="1457"/>
      <c r="I23" s="1457"/>
      <c r="J23" s="1510"/>
    </row>
    <row r="24" spans="1:10" ht="12.95" customHeight="1" x14ac:dyDescent="0.15">
      <c r="A24" s="1309"/>
      <c r="B24" s="169" t="s">
        <v>19</v>
      </c>
      <c r="C24" s="1434"/>
      <c r="D24" s="1458"/>
      <c r="E24" s="1434"/>
      <c r="F24" s="1458"/>
      <c r="G24" s="1458"/>
      <c r="H24" s="1458"/>
      <c r="I24" s="1458"/>
      <c r="J24" s="1511"/>
    </row>
    <row r="25" spans="1:10" ht="12.95" customHeight="1" x14ac:dyDescent="0.15">
      <c r="A25" s="1312"/>
      <c r="B25" s="163" t="s">
        <v>174</v>
      </c>
      <c r="C25" s="35">
        <v>79661</v>
      </c>
      <c r="D25" s="884">
        <v>0.83827212459223399</v>
      </c>
      <c r="E25" s="35">
        <v>4033</v>
      </c>
      <c r="F25" s="503">
        <v>4.7411343786172786</v>
      </c>
      <c r="G25" s="891">
        <v>5.2615174155529836</v>
      </c>
      <c r="H25" s="892">
        <v>263.07481847837528</v>
      </c>
      <c r="I25" s="893">
        <v>104.77743870356728</v>
      </c>
      <c r="J25" s="297">
        <v>7.9191666666666674</v>
      </c>
    </row>
    <row r="26" spans="1:10" ht="12.95" customHeight="1" x14ac:dyDescent="0.15">
      <c r="A26" s="205" t="s">
        <v>43</v>
      </c>
      <c r="B26" s="3" t="s">
        <v>133</v>
      </c>
      <c r="C26" s="16">
        <v>34426</v>
      </c>
      <c r="D26" s="882">
        <v>0.63598743765010157</v>
      </c>
      <c r="E26" s="16">
        <v>1400</v>
      </c>
      <c r="F26" s="104">
        <v>6.2677258451875115</v>
      </c>
      <c r="G26" s="894">
        <v>3.6774431923147977</v>
      </c>
      <c r="H26" s="895">
        <v>247.51524108627379</v>
      </c>
      <c r="I26" s="896">
        <v>122.20580084980602</v>
      </c>
      <c r="J26" s="298" t="s">
        <v>452</v>
      </c>
    </row>
    <row r="27" spans="1:10" ht="12.95" customHeight="1" x14ac:dyDescent="0.15">
      <c r="A27" s="193" t="s">
        <v>44</v>
      </c>
      <c r="B27" s="30" t="s">
        <v>134</v>
      </c>
      <c r="C27" s="35">
        <v>14042</v>
      </c>
      <c r="D27" s="884">
        <v>0.31891891891891894</v>
      </c>
      <c r="E27" s="35">
        <v>1243</v>
      </c>
      <c r="F27" s="503">
        <v>5.4914149443561211</v>
      </c>
      <c r="G27" s="891">
        <v>4.409834203951851</v>
      </c>
      <c r="H27" s="892">
        <v>245.53713377242789</v>
      </c>
      <c r="I27" s="893">
        <v>149.2164433340904</v>
      </c>
      <c r="J27" s="302">
        <v>14.676666666666666</v>
      </c>
    </row>
    <row r="28" spans="1:10" ht="12.95" customHeight="1" x14ac:dyDescent="0.15">
      <c r="A28" s="1288" t="s">
        <v>45</v>
      </c>
      <c r="B28" s="98" t="s">
        <v>135</v>
      </c>
      <c r="C28" s="351">
        <v>10340</v>
      </c>
      <c r="D28" s="1459" t="s">
        <v>95</v>
      </c>
      <c r="E28" s="351">
        <v>1850</v>
      </c>
      <c r="F28" s="1459" t="s">
        <v>23</v>
      </c>
      <c r="G28" s="1459" t="s">
        <v>95</v>
      </c>
      <c r="H28" s="1459" t="s">
        <v>95</v>
      </c>
      <c r="I28" s="1459" t="s">
        <v>95</v>
      </c>
      <c r="J28" s="1499" t="s">
        <v>95</v>
      </c>
    </row>
    <row r="29" spans="1:10" ht="12.95" customHeight="1" x14ac:dyDescent="0.15">
      <c r="A29" s="1289"/>
      <c r="B29" s="99" t="s">
        <v>20</v>
      </c>
      <c r="C29" s="1452" t="s">
        <v>519</v>
      </c>
      <c r="D29" s="1460"/>
      <c r="E29" s="1452" t="s">
        <v>519</v>
      </c>
      <c r="F29" s="1460"/>
      <c r="G29" s="1460"/>
      <c r="H29" s="1460"/>
      <c r="I29" s="1460"/>
      <c r="J29" s="1500"/>
    </row>
    <row r="30" spans="1:10" ht="12.95" customHeight="1" x14ac:dyDescent="0.15">
      <c r="A30" s="1289"/>
      <c r="B30" s="173" t="s">
        <v>89</v>
      </c>
      <c r="C30" s="1434"/>
      <c r="D30" s="1461"/>
      <c r="E30" s="1434"/>
      <c r="F30" s="1461"/>
      <c r="G30" s="1461"/>
      <c r="H30" s="1461"/>
      <c r="I30" s="1461"/>
      <c r="J30" s="1501"/>
    </row>
    <row r="31" spans="1:10" ht="12.95" customHeight="1" x14ac:dyDescent="0.15">
      <c r="A31" s="1290"/>
      <c r="B31" s="152" t="s">
        <v>174</v>
      </c>
      <c r="C31" s="16">
        <v>10340</v>
      </c>
      <c r="D31" s="882">
        <v>0.28197436596673031</v>
      </c>
      <c r="E31" s="16">
        <v>1850</v>
      </c>
      <c r="F31" s="104">
        <v>6.2081538041996183</v>
      </c>
      <c r="G31" s="894">
        <v>9.0833651486228533</v>
      </c>
      <c r="H31" s="895">
        <v>447.23206981183529</v>
      </c>
      <c r="I31" s="896">
        <v>211.53531497136623</v>
      </c>
      <c r="J31" s="298">
        <v>12.223333333333334</v>
      </c>
    </row>
    <row r="32" spans="1:10" ht="12.95" customHeight="1" x14ac:dyDescent="0.15">
      <c r="A32" s="193" t="s">
        <v>46</v>
      </c>
      <c r="B32" s="30" t="s">
        <v>136</v>
      </c>
      <c r="C32" s="35">
        <v>19324</v>
      </c>
      <c r="D32" s="884">
        <v>0.27754398563734289</v>
      </c>
      <c r="E32" s="35">
        <v>1737</v>
      </c>
      <c r="F32" s="503">
        <v>5.6869228007181327</v>
      </c>
      <c r="G32" s="891">
        <v>2.9413716337522442</v>
      </c>
      <c r="H32" s="892">
        <v>177.37881508078993</v>
      </c>
      <c r="I32" s="893">
        <v>82.915619389587064</v>
      </c>
      <c r="J32" s="297">
        <v>13.925000000000001</v>
      </c>
    </row>
    <row r="33" spans="1:10" ht="12.95" customHeight="1" x14ac:dyDescent="0.15">
      <c r="A33" s="617" t="s">
        <v>47</v>
      </c>
      <c r="B33" s="98" t="s">
        <v>137</v>
      </c>
      <c r="C33" s="351">
        <v>19291</v>
      </c>
      <c r="D33" s="882">
        <v>0.741391237509608</v>
      </c>
      <c r="E33" s="351">
        <v>969</v>
      </c>
      <c r="F33" s="104">
        <v>5.9650653343581856</v>
      </c>
      <c r="G33" s="894">
        <v>7.5172559569561876</v>
      </c>
      <c r="H33" s="895">
        <v>422.75172943889316</v>
      </c>
      <c r="I33" s="896">
        <v>193.08224442736358</v>
      </c>
      <c r="J33" s="885" t="s">
        <v>452</v>
      </c>
    </row>
    <row r="34" spans="1:10" ht="12.95" customHeight="1" x14ac:dyDescent="0.15">
      <c r="A34" s="1051" t="s">
        <v>48</v>
      </c>
      <c r="B34" s="96" t="s">
        <v>138</v>
      </c>
      <c r="C34" s="114">
        <v>13984</v>
      </c>
      <c r="D34" s="1053">
        <v>0.53911099117159489</v>
      </c>
      <c r="E34" s="114" t="s">
        <v>85</v>
      </c>
      <c r="F34" s="503">
        <v>4.6891167739696984</v>
      </c>
      <c r="G34" s="891">
        <v>8.6624387987200748</v>
      </c>
      <c r="H34" s="892">
        <v>476.65677165657888</v>
      </c>
      <c r="I34" s="893">
        <v>271.36743899148001</v>
      </c>
      <c r="J34" s="297">
        <v>6.48475</v>
      </c>
    </row>
    <row r="35" spans="1:10" ht="12.95" customHeight="1" x14ac:dyDescent="0.15">
      <c r="A35" s="1288" t="s">
        <v>49</v>
      </c>
      <c r="B35" s="98" t="s">
        <v>28</v>
      </c>
      <c r="C35" s="351">
        <v>14712</v>
      </c>
      <c r="D35" s="1465" t="s">
        <v>23</v>
      </c>
      <c r="E35" s="351">
        <v>447</v>
      </c>
      <c r="F35" s="1465" t="s">
        <v>23</v>
      </c>
      <c r="G35" s="1465" t="s">
        <v>23</v>
      </c>
      <c r="H35" s="1465" t="s">
        <v>23</v>
      </c>
      <c r="I35" s="1465" t="s">
        <v>23</v>
      </c>
      <c r="J35" s="1470" t="s">
        <v>23</v>
      </c>
    </row>
    <row r="36" spans="1:10" ht="12.95" customHeight="1" x14ac:dyDescent="0.15">
      <c r="A36" s="1289"/>
      <c r="B36" s="99" t="s">
        <v>36</v>
      </c>
      <c r="C36" s="1452" t="s">
        <v>519</v>
      </c>
      <c r="D36" s="1483"/>
      <c r="E36" s="1452" t="s">
        <v>519</v>
      </c>
      <c r="F36" s="1483"/>
      <c r="G36" s="1483"/>
      <c r="H36" s="1483"/>
      <c r="I36" s="1483"/>
      <c r="J36" s="1472"/>
    </row>
    <row r="37" spans="1:10" ht="12.95" customHeight="1" x14ac:dyDescent="0.15">
      <c r="A37" s="1289"/>
      <c r="B37" s="199" t="s">
        <v>37</v>
      </c>
      <c r="C37" s="1434"/>
      <c r="D37" s="1466"/>
      <c r="E37" s="1434"/>
      <c r="F37" s="1466"/>
      <c r="G37" s="1466"/>
      <c r="H37" s="1466"/>
      <c r="I37" s="1466"/>
      <c r="J37" s="1471"/>
    </row>
    <row r="38" spans="1:10" ht="12.75" customHeight="1" x14ac:dyDescent="0.15">
      <c r="A38" s="1290"/>
      <c r="B38" s="152" t="s">
        <v>174</v>
      </c>
      <c r="C38" s="16">
        <v>14712</v>
      </c>
      <c r="D38" s="882">
        <v>0.47741433021806856</v>
      </c>
      <c r="E38" s="16">
        <v>447</v>
      </c>
      <c r="F38" s="104">
        <v>2.4181269470404985</v>
      </c>
      <c r="G38" s="894">
        <v>4.9188733125649016</v>
      </c>
      <c r="H38" s="895">
        <v>487.44158878504675</v>
      </c>
      <c r="I38" s="896">
        <v>128.99143302180684</v>
      </c>
      <c r="J38" s="298">
        <v>6.1631999999999998</v>
      </c>
    </row>
    <row r="39" spans="1:10" ht="12.95" customHeight="1" x14ac:dyDescent="0.15">
      <c r="A39" s="1395" t="s">
        <v>64</v>
      </c>
      <c r="B39" s="347" t="s">
        <v>29</v>
      </c>
      <c r="C39" s="320">
        <v>15422</v>
      </c>
      <c r="D39" s="1462" t="s">
        <v>450</v>
      </c>
      <c r="E39" s="320">
        <v>2171</v>
      </c>
      <c r="F39" s="1502" t="s">
        <v>451</v>
      </c>
      <c r="G39" s="1504" t="s">
        <v>23</v>
      </c>
      <c r="H39" s="1506" t="s">
        <v>450</v>
      </c>
      <c r="I39" s="1515" t="s">
        <v>450</v>
      </c>
      <c r="J39" s="1473" t="s">
        <v>450</v>
      </c>
    </row>
    <row r="40" spans="1:10" ht="12.95" customHeight="1" x14ac:dyDescent="0.15">
      <c r="A40" s="1396"/>
      <c r="B40" s="196" t="s">
        <v>411</v>
      </c>
      <c r="C40" s="198">
        <v>2971</v>
      </c>
      <c r="D40" s="1463"/>
      <c r="E40" s="198">
        <v>436</v>
      </c>
      <c r="F40" s="1503"/>
      <c r="G40" s="1505"/>
      <c r="H40" s="1507"/>
      <c r="I40" s="1516"/>
      <c r="J40" s="1474"/>
    </row>
    <row r="41" spans="1:10" ht="12.95" customHeight="1" x14ac:dyDescent="0.15">
      <c r="A41" s="1396"/>
      <c r="B41" s="169" t="s">
        <v>412</v>
      </c>
      <c r="C41" s="198">
        <v>4989</v>
      </c>
      <c r="D41" s="1464"/>
      <c r="E41" s="198">
        <v>54</v>
      </c>
      <c r="F41" s="1503"/>
      <c r="G41" s="1505"/>
      <c r="H41" s="1508"/>
      <c r="I41" s="1517"/>
      <c r="J41" s="1475"/>
    </row>
    <row r="42" spans="1:10" ht="12.95" customHeight="1" x14ac:dyDescent="0.15">
      <c r="A42" s="1397"/>
      <c r="B42" s="347" t="s">
        <v>174</v>
      </c>
      <c r="C42" s="320">
        <v>23382</v>
      </c>
      <c r="D42" s="883">
        <v>0.6466261061946903</v>
      </c>
      <c r="E42" s="320">
        <v>2661</v>
      </c>
      <c r="F42" s="897">
        <v>8.4617809734513276</v>
      </c>
      <c r="G42" s="898">
        <v>5.8308351769911502</v>
      </c>
      <c r="H42" s="899">
        <v>561.72566371681421</v>
      </c>
      <c r="I42" s="900">
        <v>255.36504424778761</v>
      </c>
      <c r="J42" s="354">
        <v>6.0266666666666673</v>
      </c>
    </row>
    <row r="43" spans="1:10" ht="12.95" customHeight="1" x14ac:dyDescent="0.15">
      <c r="A43" s="1288" t="s">
        <v>50</v>
      </c>
      <c r="B43" s="352" t="s">
        <v>93</v>
      </c>
      <c r="C43" s="319">
        <v>40824</v>
      </c>
      <c r="D43" s="1482" t="s">
        <v>95</v>
      </c>
      <c r="E43" s="319">
        <v>1127</v>
      </c>
      <c r="F43" s="1465" t="s">
        <v>95</v>
      </c>
      <c r="G43" s="1465" t="s">
        <v>95</v>
      </c>
      <c r="H43" s="1465" t="s">
        <v>95</v>
      </c>
      <c r="I43" s="1465" t="s">
        <v>95</v>
      </c>
      <c r="J43" s="1470" t="s">
        <v>95</v>
      </c>
    </row>
    <row r="44" spans="1:10" ht="12.95" customHeight="1" x14ac:dyDescent="0.15">
      <c r="A44" s="1289"/>
      <c r="B44" s="99" t="s">
        <v>32</v>
      </c>
      <c r="C44" s="1452" t="s">
        <v>519</v>
      </c>
      <c r="D44" s="1483"/>
      <c r="E44" s="1452" t="s">
        <v>519</v>
      </c>
      <c r="F44" s="1483"/>
      <c r="G44" s="1483"/>
      <c r="H44" s="1483"/>
      <c r="I44" s="1483"/>
      <c r="J44" s="1472"/>
    </row>
    <row r="45" spans="1:10" ht="12.95" customHeight="1" x14ac:dyDescent="0.15">
      <c r="A45" s="1289"/>
      <c r="B45" s="99" t="s">
        <v>185</v>
      </c>
      <c r="C45" s="1453"/>
      <c r="D45" s="1483"/>
      <c r="E45" s="1453"/>
      <c r="F45" s="1483"/>
      <c r="G45" s="1483"/>
      <c r="H45" s="1483"/>
      <c r="I45" s="1483"/>
      <c r="J45" s="1472"/>
    </row>
    <row r="46" spans="1:10" ht="12.95" customHeight="1" x14ac:dyDescent="0.15">
      <c r="A46" s="1289"/>
      <c r="B46" s="199" t="s">
        <v>182</v>
      </c>
      <c r="C46" s="1434"/>
      <c r="D46" s="1466"/>
      <c r="E46" s="1434"/>
      <c r="F46" s="1466"/>
      <c r="G46" s="1466"/>
      <c r="H46" s="1466"/>
      <c r="I46" s="1466"/>
      <c r="J46" s="1471"/>
    </row>
    <row r="47" spans="1:10" ht="12.95" customHeight="1" x14ac:dyDescent="0.15">
      <c r="A47" s="1290"/>
      <c r="B47" s="152" t="s">
        <v>174</v>
      </c>
      <c r="C47" s="319">
        <v>40824</v>
      </c>
      <c r="D47" s="882">
        <v>0.96079077429983528</v>
      </c>
      <c r="E47" s="319">
        <v>1127</v>
      </c>
      <c r="F47" s="104">
        <v>7.0483407860673095</v>
      </c>
      <c r="G47" s="894">
        <v>7.4839020946104968</v>
      </c>
      <c r="H47" s="895">
        <v>471.94634031536833</v>
      </c>
      <c r="I47" s="896">
        <v>183.66674511649799</v>
      </c>
      <c r="J47" s="298">
        <v>14.163333333333334</v>
      </c>
    </row>
    <row r="48" spans="1:10" ht="12.95" customHeight="1" x14ac:dyDescent="0.15">
      <c r="A48" s="1311" t="s">
        <v>52</v>
      </c>
      <c r="B48" s="96" t="s">
        <v>489</v>
      </c>
      <c r="C48" s="398">
        <v>4005</v>
      </c>
      <c r="D48" s="1492" t="s">
        <v>95</v>
      </c>
      <c r="E48" s="398">
        <v>657</v>
      </c>
      <c r="F48" s="1495" t="s">
        <v>95</v>
      </c>
      <c r="G48" s="1495" t="s">
        <v>95</v>
      </c>
      <c r="H48" s="1495" t="s">
        <v>95</v>
      </c>
      <c r="I48" s="1495" t="s">
        <v>95</v>
      </c>
      <c r="J48" s="1496" t="s">
        <v>95</v>
      </c>
    </row>
    <row r="49" spans="1:10" ht="12.95" customHeight="1" x14ac:dyDescent="0.15">
      <c r="A49" s="1309"/>
      <c r="B49" s="97" t="s">
        <v>150</v>
      </c>
      <c r="C49" s="901">
        <v>7258</v>
      </c>
      <c r="D49" s="1493"/>
      <c r="E49" s="198">
        <v>322</v>
      </c>
      <c r="F49" s="1493"/>
      <c r="G49" s="1493"/>
      <c r="H49" s="1493"/>
      <c r="I49" s="1493"/>
      <c r="J49" s="1497"/>
    </row>
    <row r="50" spans="1:10" ht="12.95" customHeight="1" x14ac:dyDescent="0.15">
      <c r="A50" s="1309"/>
      <c r="B50" s="97" t="s">
        <v>38</v>
      </c>
      <c r="C50" s="901">
        <v>2264</v>
      </c>
      <c r="D50" s="1493"/>
      <c r="E50" s="198">
        <v>233</v>
      </c>
      <c r="F50" s="1493"/>
      <c r="G50" s="1493"/>
      <c r="H50" s="1493"/>
      <c r="I50" s="1493"/>
      <c r="J50" s="1497"/>
    </row>
    <row r="51" spans="1:10" ht="12.95" customHeight="1" x14ac:dyDescent="0.15">
      <c r="A51" s="1309"/>
      <c r="B51" s="97" t="s">
        <v>413</v>
      </c>
      <c r="C51" s="901">
        <v>2005</v>
      </c>
      <c r="D51" s="1493"/>
      <c r="E51" s="198">
        <v>245</v>
      </c>
      <c r="F51" s="1493"/>
      <c r="G51" s="1493"/>
      <c r="H51" s="1493"/>
      <c r="I51" s="1493"/>
      <c r="J51" s="1497"/>
    </row>
    <row r="52" spans="1:10" ht="12.95" customHeight="1" x14ac:dyDescent="0.15">
      <c r="A52" s="1309"/>
      <c r="B52" s="97" t="s">
        <v>414</v>
      </c>
      <c r="C52" s="901">
        <v>2030</v>
      </c>
      <c r="D52" s="1493"/>
      <c r="E52" s="198">
        <v>167</v>
      </c>
      <c r="F52" s="1493"/>
      <c r="G52" s="1493"/>
      <c r="H52" s="1493"/>
      <c r="I52" s="1493"/>
      <c r="J52" s="1497"/>
    </row>
    <row r="53" spans="1:10" ht="12.95" customHeight="1" x14ac:dyDescent="0.15">
      <c r="A53" s="1309"/>
      <c r="B53" s="97" t="s">
        <v>415</v>
      </c>
      <c r="C53" s="901">
        <v>315</v>
      </c>
      <c r="D53" s="1493"/>
      <c r="E53" s="198">
        <v>20</v>
      </c>
      <c r="F53" s="1493"/>
      <c r="G53" s="1493"/>
      <c r="H53" s="1493"/>
      <c r="I53" s="1493"/>
      <c r="J53" s="1497"/>
    </row>
    <row r="54" spans="1:10" ht="12.95" customHeight="1" x14ac:dyDescent="0.15">
      <c r="A54" s="1309"/>
      <c r="B54" s="195" t="s">
        <v>416</v>
      </c>
      <c r="C54" s="901">
        <v>560</v>
      </c>
      <c r="D54" s="1494"/>
      <c r="E54" s="198">
        <v>66</v>
      </c>
      <c r="F54" s="1494"/>
      <c r="G54" s="1494"/>
      <c r="H54" s="1494"/>
      <c r="I54" s="1494"/>
      <c r="J54" s="1498"/>
    </row>
    <row r="55" spans="1:10" ht="12.95" customHeight="1" x14ac:dyDescent="0.15">
      <c r="A55" s="1312"/>
      <c r="B55" s="163" t="s">
        <v>174</v>
      </c>
      <c r="C55" s="35">
        <v>18437</v>
      </c>
      <c r="D55" s="884">
        <v>0.45213105105694246</v>
      </c>
      <c r="E55" s="35">
        <v>1710</v>
      </c>
      <c r="F55" s="503">
        <v>4.9049487468733144</v>
      </c>
      <c r="G55" s="891">
        <v>6.8314041885330328</v>
      </c>
      <c r="H55" s="892">
        <v>439.6243072244838</v>
      </c>
      <c r="I55" s="893">
        <v>216.31762224729022</v>
      </c>
      <c r="J55" s="297">
        <v>13.592666666666666</v>
      </c>
    </row>
    <row r="56" spans="1:10" ht="12.95" customHeight="1" x14ac:dyDescent="0.15">
      <c r="A56" s="1288" t="s">
        <v>53</v>
      </c>
      <c r="B56" s="98" t="s">
        <v>30</v>
      </c>
      <c r="C56" s="319">
        <v>9704</v>
      </c>
      <c r="D56" s="1479" t="s">
        <v>95</v>
      </c>
      <c r="E56" s="319">
        <v>482</v>
      </c>
      <c r="F56" s="1479" t="s">
        <v>95</v>
      </c>
      <c r="G56" s="1479" t="s">
        <v>95</v>
      </c>
      <c r="H56" s="1479" t="s">
        <v>95</v>
      </c>
      <c r="I56" s="1479" t="s">
        <v>95</v>
      </c>
      <c r="J56" s="1470" t="s">
        <v>95</v>
      </c>
    </row>
    <row r="57" spans="1:10" ht="12.95" customHeight="1" x14ac:dyDescent="0.15">
      <c r="A57" s="1289"/>
      <c r="B57" s="99" t="s">
        <v>33</v>
      </c>
      <c r="C57" s="1452" t="s">
        <v>817</v>
      </c>
      <c r="D57" s="1480"/>
      <c r="E57" s="1452" t="s">
        <v>817</v>
      </c>
      <c r="F57" s="1480"/>
      <c r="G57" s="1480"/>
      <c r="H57" s="1480"/>
      <c r="I57" s="1480"/>
      <c r="J57" s="1472"/>
    </row>
    <row r="58" spans="1:10" ht="12.95" customHeight="1" x14ac:dyDescent="0.15">
      <c r="A58" s="1289"/>
      <c r="B58" s="99" t="s">
        <v>34</v>
      </c>
      <c r="C58" s="1453"/>
      <c r="D58" s="1480"/>
      <c r="E58" s="1453"/>
      <c r="F58" s="1480"/>
      <c r="G58" s="1480"/>
      <c r="H58" s="1480"/>
      <c r="I58" s="1480"/>
      <c r="J58" s="1472"/>
    </row>
    <row r="59" spans="1:10" ht="12.95" customHeight="1" x14ac:dyDescent="0.15">
      <c r="A59" s="1289"/>
      <c r="B59" s="99" t="s">
        <v>222</v>
      </c>
      <c r="C59" s="1453"/>
      <c r="D59" s="1480"/>
      <c r="E59" s="1453"/>
      <c r="F59" s="1480"/>
      <c r="G59" s="1480"/>
      <c r="H59" s="1480"/>
      <c r="I59" s="1480"/>
      <c r="J59" s="1472"/>
    </row>
    <row r="60" spans="1:10" ht="12.95" customHeight="1" x14ac:dyDescent="0.15">
      <c r="A60" s="1289"/>
      <c r="B60" s="199" t="s">
        <v>147</v>
      </c>
      <c r="C60" s="1453"/>
      <c r="D60" s="1480"/>
      <c r="E60" s="1453"/>
      <c r="F60" s="1480"/>
      <c r="G60" s="1480"/>
      <c r="H60" s="1480"/>
      <c r="I60" s="1480"/>
      <c r="J60" s="1472"/>
    </row>
    <row r="61" spans="1:10" ht="12.75" customHeight="1" x14ac:dyDescent="0.15">
      <c r="A61" s="1289"/>
      <c r="B61" s="199" t="s">
        <v>449</v>
      </c>
      <c r="C61" s="1434"/>
      <c r="D61" s="1481"/>
      <c r="E61" s="1434"/>
      <c r="F61" s="1481"/>
      <c r="G61" s="1481"/>
      <c r="H61" s="1481"/>
      <c r="I61" s="1481"/>
      <c r="J61" s="1471"/>
    </row>
    <row r="62" spans="1:10" ht="12.75" customHeight="1" x14ac:dyDescent="0.15">
      <c r="A62" s="1290"/>
      <c r="B62" s="152" t="s">
        <v>174</v>
      </c>
      <c r="C62" s="16">
        <v>9704</v>
      </c>
      <c r="D62" s="882">
        <v>0.38993811781724663</v>
      </c>
      <c r="E62" s="16">
        <v>482</v>
      </c>
      <c r="F62" s="104">
        <v>2.6862894800289321</v>
      </c>
      <c r="G62" s="894">
        <v>6.5107691071285059</v>
      </c>
      <c r="H62" s="895">
        <v>268.90621232821667</v>
      </c>
      <c r="I62" s="896">
        <v>176.08293819818371</v>
      </c>
      <c r="J62" s="298" t="s">
        <v>1053</v>
      </c>
    </row>
    <row r="63" spans="1:10" ht="12.95" customHeight="1" x14ac:dyDescent="0.15">
      <c r="A63" s="1311" t="s">
        <v>189</v>
      </c>
      <c r="B63" s="96" t="s">
        <v>139</v>
      </c>
      <c r="C63" s="320">
        <v>16857</v>
      </c>
      <c r="D63" s="1476" t="s">
        <v>95</v>
      </c>
      <c r="E63" s="320">
        <v>964</v>
      </c>
      <c r="F63" s="1476" t="s">
        <v>95</v>
      </c>
      <c r="G63" s="1476" t="s">
        <v>95</v>
      </c>
      <c r="H63" s="1476" t="s">
        <v>95</v>
      </c>
      <c r="I63" s="1476" t="s">
        <v>95</v>
      </c>
      <c r="J63" s="1496" t="s">
        <v>95</v>
      </c>
    </row>
    <row r="64" spans="1:10" ht="12.95" customHeight="1" x14ac:dyDescent="0.15">
      <c r="A64" s="1309"/>
      <c r="B64" s="97" t="s">
        <v>190</v>
      </c>
      <c r="C64" s="1454" t="s">
        <v>519</v>
      </c>
      <c r="D64" s="1477"/>
      <c r="E64" s="1454" t="s">
        <v>519</v>
      </c>
      <c r="F64" s="1477"/>
      <c r="G64" s="1477"/>
      <c r="H64" s="1477"/>
      <c r="I64" s="1477"/>
      <c r="J64" s="1497"/>
    </row>
    <row r="65" spans="1:10" ht="12.95" customHeight="1" x14ac:dyDescent="0.15">
      <c r="A65" s="1309"/>
      <c r="B65" s="196" t="s">
        <v>163</v>
      </c>
      <c r="C65" s="1434"/>
      <c r="D65" s="1478"/>
      <c r="E65" s="1434"/>
      <c r="F65" s="1478"/>
      <c r="G65" s="1478"/>
      <c r="H65" s="1478"/>
      <c r="I65" s="1478"/>
      <c r="J65" s="1498"/>
    </row>
    <row r="66" spans="1:10" ht="12.95" customHeight="1" x14ac:dyDescent="0.15">
      <c r="A66" s="1312"/>
      <c r="B66" s="163" t="s">
        <v>174</v>
      </c>
      <c r="C66" s="35">
        <v>16857</v>
      </c>
      <c r="D66" s="884">
        <v>0.51827824750192164</v>
      </c>
      <c r="E66" s="35">
        <v>964</v>
      </c>
      <c r="F66" s="503">
        <v>4.337555726364335</v>
      </c>
      <c r="G66" s="891">
        <v>7.1330668716372019</v>
      </c>
      <c r="H66" s="892">
        <v>404.27363566487315</v>
      </c>
      <c r="I66" s="893">
        <v>191.48347425057648</v>
      </c>
      <c r="J66" s="297">
        <v>32.524999999999999</v>
      </c>
    </row>
    <row r="67" spans="1:10" ht="12.95" customHeight="1" x14ac:dyDescent="0.15">
      <c r="A67" s="1288" t="s">
        <v>54</v>
      </c>
      <c r="B67" s="98" t="s">
        <v>140</v>
      </c>
      <c r="C67" s="319">
        <v>16168</v>
      </c>
      <c r="D67" s="1465" t="s">
        <v>95</v>
      </c>
      <c r="E67" s="319">
        <v>324</v>
      </c>
      <c r="F67" s="1465" t="s">
        <v>95</v>
      </c>
      <c r="G67" s="1465" t="s">
        <v>95</v>
      </c>
      <c r="H67" s="1465" t="s">
        <v>95</v>
      </c>
      <c r="I67" s="1465" t="s">
        <v>95</v>
      </c>
      <c r="J67" s="1470" t="s">
        <v>95</v>
      </c>
    </row>
    <row r="68" spans="1:10" ht="12.95" customHeight="1" x14ac:dyDescent="0.15">
      <c r="A68" s="1289"/>
      <c r="B68" s="199" t="s">
        <v>141</v>
      </c>
      <c r="C68" s="902" t="s">
        <v>519</v>
      </c>
      <c r="D68" s="1466"/>
      <c r="E68" s="902" t="s">
        <v>519</v>
      </c>
      <c r="F68" s="1466"/>
      <c r="G68" s="1466"/>
      <c r="H68" s="1466"/>
      <c r="I68" s="1466"/>
      <c r="J68" s="1471"/>
    </row>
    <row r="69" spans="1:10" ht="12.95" customHeight="1" x14ac:dyDescent="0.15">
      <c r="A69" s="1290"/>
      <c r="B69" s="152" t="s">
        <v>174</v>
      </c>
      <c r="C69" s="16">
        <v>16168</v>
      </c>
      <c r="D69" s="882">
        <v>1.256157252738715</v>
      </c>
      <c r="E69" s="16">
        <v>324</v>
      </c>
      <c r="F69" s="104">
        <v>5.0323207210006995</v>
      </c>
      <c r="G69" s="894">
        <v>13.399347370056716</v>
      </c>
      <c r="H69" s="895">
        <v>490.32709191205032</v>
      </c>
      <c r="I69" s="896">
        <v>259.65348457773291</v>
      </c>
      <c r="J69" s="298">
        <v>12.871</v>
      </c>
    </row>
    <row r="70" spans="1:10" ht="12.95" customHeight="1" x14ac:dyDescent="0.15">
      <c r="A70" s="193" t="s">
        <v>55</v>
      </c>
      <c r="B70" s="30" t="s">
        <v>142</v>
      </c>
      <c r="C70" s="35">
        <v>8677</v>
      </c>
      <c r="D70" s="884">
        <v>0.68065578914339508</v>
      </c>
      <c r="E70" s="35">
        <v>927</v>
      </c>
      <c r="F70" s="503">
        <v>9.8959052400376528</v>
      </c>
      <c r="G70" s="891">
        <v>12.176341386884218</v>
      </c>
      <c r="H70" s="892">
        <v>502.90241606526513</v>
      </c>
      <c r="I70" s="893">
        <v>252.35331032318797</v>
      </c>
      <c r="J70" s="297">
        <v>6.3740000000000006</v>
      </c>
    </row>
    <row r="71" spans="1:10" ht="12.95" customHeight="1" x14ac:dyDescent="0.15">
      <c r="A71" s="205" t="s">
        <v>56</v>
      </c>
      <c r="B71" s="3" t="s">
        <v>143</v>
      </c>
      <c r="C71" s="16">
        <v>14511</v>
      </c>
      <c r="D71" s="882">
        <v>1.3333639621427915</v>
      </c>
      <c r="E71" s="16">
        <v>735</v>
      </c>
      <c r="F71" s="104">
        <v>5.2589359551594228</v>
      </c>
      <c r="G71" s="894">
        <v>14.826518423228888</v>
      </c>
      <c r="H71" s="895">
        <v>594.04575944133046</v>
      </c>
      <c r="I71" s="896">
        <v>225.48929523109436</v>
      </c>
      <c r="J71" s="298">
        <v>5.4415000000000004</v>
      </c>
    </row>
    <row r="72" spans="1:10" ht="12.95" customHeight="1" x14ac:dyDescent="0.15">
      <c r="A72" s="193" t="s">
        <v>57</v>
      </c>
      <c r="B72" s="30" t="s">
        <v>183</v>
      </c>
      <c r="C72" s="35">
        <v>15480</v>
      </c>
      <c r="D72" s="884">
        <v>1.1815891916647585</v>
      </c>
      <c r="E72" s="35">
        <v>813</v>
      </c>
      <c r="F72" s="503">
        <v>6.5888863445538508</v>
      </c>
      <c r="G72" s="891">
        <v>9.91657125410274</v>
      </c>
      <c r="H72" s="892">
        <v>406.83917258224562</v>
      </c>
      <c r="I72" s="893">
        <v>141.13426455995724</v>
      </c>
      <c r="J72" s="559" t="s">
        <v>1053</v>
      </c>
    </row>
    <row r="73" spans="1:10" ht="12.95" customHeight="1" x14ac:dyDescent="0.15">
      <c r="A73" s="205" t="s">
        <v>58</v>
      </c>
      <c r="B73" s="3" t="s">
        <v>186</v>
      </c>
      <c r="C73" s="16">
        <v>12844</v>
      </c>
      <c r="D73" s="882">
        <v>1.0688191728384788</v>
      </c>
      <c r="E73" s="16">
        <v>678</v>
      </c>
      <c r="F73" s="104">
        <v>8.4942997420321209</v>
      </c>
      <c r="G73" s="894">
        <v>12.117167346259466</v>
      </c>
      <c r="H73" s="895">
        <v>487.64250644919696</v>
      </c>
      <c r="I73" s="896">
        <v>247.31630190563371</v>
      </c>
      <c r="J73" s="298" t="s">
        <v>1053</v>
      </c>
    </row>
    <row r="74" spans="1:10" ht="12.95" customHeight="1" x14ac:dyDescent="0.15">
      <c r="A74" s="193" t="s">
        <v>59</v>
      </c>
      <c r="B74" s="30" t="s">
        <v>184</v>
      </c>
      <c r="C74" s="35">
        <v>9789</v>
      </c>
      <c r="D74" s="884">
        <v>0.91170718077675328</v>
      </c>
      <c r="E74" s="35">
        <v>528</v>
      </c>
      <c r="F74" s="503">
        <v>6.5312470895035855</v>
      </c>
      <c r="G74" s="891">
        <v>7.426841762130949</v>
      </c>
      <c r="H74" s="892">
        <v>465.67942628294679</v>
      </c>
      <c r="I74" s="893">
        <v>155.53692837850426</v>
      </c>
      <c r="J74" s="559">
        <v>10.737</v>
      </c>
    </row>
    <row r="75" spans="1:10" ht="12.95" customHeight="1" x14ac:dyDescent="0.15">
      <c r="A75" s="205" t="s">
        <v>60</v>
      </c>
      <c r="B75" s="3" t="s">
        <v>144</v>
      </c>
      <c r="C75" s="16">
        <v>6163</v>
      </c>
      <c r="D75" s="882">
        <v>1.1174977334542158</v>
      </c>
      <c r="E75" s="16">
        <v>351</v>
      </c>
      <c r="F75" s="104">
        <v>4.8088848594741611</v>
      </c>
      <c r="G75" s="894">
        <v>18.215593834995467</v>
      </c>
      <c r="H75" s="895">
        <v>669.08431550317312</v>
      </c>
      <c r="I75" s="896">
        <v>322.21214868540341</v>
      </c>
      <c r="J75" s="298" t="s">
        <v>1053</v>
      </c>
    </row>
    <row r="76" spans="1:10" ht="12.95" customHeight="1" x14ac:dyDescent="0.15">
      <c r="A76" s="193" t="s">
        <v>477</v>
      </c>
      <c r="B76" s="30" t="s">
        <v>470</v>
      </c>
      <c r="C76" s="563">
        <v>3351</v>
      </c>
      <c r="D76" s="886">
        <v>2.5176558978211871</v>
      </c>
      <c r="E76" s="563">
        <v>235</v>
      </c>
      <c r="F76" s="903">
        <v>13.716003005259203</v>
      </c>
      <c r="G76" s="904">
        <v>32.47032306536439</v>
      </c>
      <c r="H76" s="892">
        <v>2449.2862509391434</v>
      </c>
      <c r="I76" s="905">
        <v>1450.037565740045</v>
      </c>
      <c r="J76" s="559" t="s">
        <v>1053</v>
      </c>
    </row>
    <row r="77" spans="1:10" ht="12.95" customHeight="1" x14ac:dyDescent="0.15">
      <c r="A77" s="205" t="s">
        <v>61</v>
      </c>
      <c r="B77" s="3" t="s">
        <v>177</v>
      </c>
      <c r="C77" s="16">
        <v>8835</v>
      </c>
      <c r="D77" s="882">
        <v>2.0594405594405596</v>
      </c>
      <c r="E77" s="16">
        <v>267</v>
      </c>
      <c r="F77" s="104">
        <v>10.219347319347319</v>
      </c>
      <c r="G77" s="894">
        <v>19.986013986013987</v>
      </c>
      <c r="H77" s="895">
        <v>500.93240093240092</v>
      </c>
      <c r="I77" s="896">
        <v>246.15384615384616</v>
      </c>
      <c r="J77" s="298">
        <v>0.71499999999999997</v>
      </c>
    </row>
    <row r="78" spans="1:10" ht="12.95" customHeight="1" x14ac:dyDescent="0.15">
      <c r="A78" s="1414" t="s">
        <v>62</v>
      </c>
      <c r="B78" s="557" t="s">
        <v>51</v>
      </c>
      <c r="C78" s="603">
        <v>8766</v>
      </c>
      <c r="D78" s="1467" t="s">
        <v>95</v>
      </c>
      <c r="E78" s="603">
        <v>428</v>
      </c>
      <c r="F78" s="1467" t="s">
        <v>417</v>
      </c>
      <c r="G78" s="1467" t="s">
        <v>95</v>
      </c>
      <c r="H78" s="1467" t="s">
        <v>95</v>
      </c>
      <c r="I78" s="1467" t="s">
        <v>95</v>
      </c>
      <c r="J78" s="1512" t="s">
        <v>95</v>
      </c>
    </row>
    <row r="79" spans="1:10" ht="12.95" customHeight="1" x14ac:dyDescent="0.15">
      <c r="A79" s="1415"/>
      <c r="B79" s="560" t="s">
        <v>145</v>
      </c>
      <c r="C79" s="1455" t="s">
        <v>519</v>
      </c>
      <c r="D79" s="1468"/>
      <c r="E79" s="1455" t="s">
        <v>519</v>
      </c>
      <c r="F79" s="1468"/>
      <c r="G79" s="1468"/>
      <c r="H79" s="1468"/>
      <c r="I79" s="1468"/>
      <c r="J79" s="1513"/>
    </row>
    <row r="80" spans="1:10" ht="12.95" customHeight="1" x14ac:dyDescent="0.15">
      <c r="A80" s="1415"/>
      <c r="B80" s="561" t="s">
        <v>178</v>
      </c>
      <c r="C80" s="1434"/>
      <c r="D80" s="1469"/>
      <c r="E80" s="1434"/>
      <c r="F80" s="1469"/>
      <c r="G80" s="1469"/>
      <c r="H80" s="1469"/>
      <c r="I80" s="1469"/>
      <c r="J80" s="1514"/>
    </row>
    <row r="81" spans="1:10" ht="12.95" customHeight="1" x14ac:dyDescent="0.15">
      <c r="A81" s="1416"/>
      <c r="B81" s="562" t="s">
        <v>174</v>
      </c>
      <c r="C81" s="563">
        <v>8766</v>
      </c>
      <c r="D81" s="886">
        <v>0.6991545701068751</v>
      </c>
      <c r="E81" s="563">
        <v>428</v>
      </c>
      <c r="F81" s="903">
        <v>3.7957409475195405</v>
      </c>
      <c r="G81" s="904">
        <v>10.194767905567076</v>
      </c>
      <c r="H81" s="906">
        <v>284.25586217897592</v>
      </c>
      <c r="I81" s="905">
        <v>126.81448396873505</v>
      </c>
      <c r="J81" s="559" t="s">
        <v>1053</v>
      </c>
    </row>
    <row r="82" spans="1:10" ht="12.95" customHeight="1" x14ac:dyDescent="0.15">
      <c r="A82" s="1439" t="s">
        <v>91</v>
      </c>
      <c r="B82" s="564" t="s">
        <v>151</v>
      </c>
      <c r="C82" s="351">
        <v>3954</v>
      </c>
      <c r="D82" s="1465" t="s">
        <v>95</v>
      </c>
      <c r="E82" s="351">
        <v>447</v>
      </c>
      <c r="F82" s="1465" t="s">
        <v>95</v>
      </c>
      <c r="G82" s="1465" t="s">
        <v>95</v>
      </c>
      <c r="H82" s="1465" t="s">
        <v>95</v>
      </c>
      <c r="I82" s="1465" t="s">
        <v>95</v>
      </c>
      <c r="J82" s="1470" t="s">
        <v>95</v>
      </c>
    </row>
    <row r="83" spans="1:10" ht="12.75" customHeight="1" x14ac:dyDescent="0.15">
      <c r="A83" s="1440"/>
      <c r="B83" s="565" t="s">
        <v>152</v>
      </c>
      <c r="C83" s="907" t="s">
        <v>519</v>
      </c>
      <c r="D83" s="1466"/>
      <c r="E83" s="907" t="s">
        <v>519</v>
      </c>
      <c r="F83" s="1466"/>
      <c r="G83" s="1466"/>
      <c r="H83" s="1466"/>
      <c r="I83" s="1466"/>
      <c r="J83" s="1471"/>
    </row>
    <row r="84" spans="1:10" ht="12.95" customHeight="1" x14ac:dyDescent="0.15">
      <c r="A84" s="1441"/>
      <c r="B84" s="566" t="s">
        <v>174</v>
      </c>
      <c r="C84" s="16">
        <v>3954</v>
      </c>
      <c r="D84" s="882">
        <v>0.38783717508582638</v>
      </c>
      <c r="E84" s="16">
        <v>447</v>
      </c>
      <c r="F84" s="104">
        <v>4.0690534575772439</v>
      </c>
      <c r="G84" s="894">
        <v>6.6743501716527707</v>
      </c>
      <c r="H84" s="895">
        <v>311.62334477685141</v>
      </c>
      <c r="I84" s="896">
        <v>219.71554683668464</v>
      </c>
      <c r="J84" s="298">
        <v>10.195</v>
      </c>
    </row>
    <row r="85" spans="1:10" ht="12.95" customHeight="1" x14ac:dyDescent="0.15">
      <c r="A85" s="1437" t="s">
        <v>479</v>
      </c>
      <c r="B85" s="1438"/>
      <c r="C85" s="563">
        <v>1226675</v>
      </c>
      <c r="D85" s="569">
        <v>0.66860251214786193</v>
      </c>
      <c r="E85" s="563">
        <v>39520</v>
      </c>
      <c r="F85" s="554">
        <v>5.2582192583468004</v>
      </c>
      <c r="G85" s="570">
        <v>4.1394130327549412</v>
      </c>
      <c r="H85" s="906">
        <v>245.3734564789051</v>
      </c>
      <c r="I85" s="905">
        <v>118.48573460839326</v>
      </c>
      <c r="J85" s="559">
        <v>17.146588785046731</v>
      </c>
    </row>
    <row r="86" spans="1:10" ht="12.95" customHeight="1" x14ac:dyDescent="0.15">
      <c r="A86" s="1435" t="s">
        <v>480</v>
      </c>
      <c r="B86" s="1436"/>
      <c r="C86" s="16">
        <v>1541116</v>
      </c>
      <c r="D86" s="16" t="s">
        <v>95</v>
      </c>
      <c r="E86" s="16">
        <v>39520</v>
      </c>
      <c r="F86" s="908">
        <v>5.8799985616825703</v>
      </c>
      <c r="G86" s="909">
        <v>5.0375253748614801</v>
      </c>
      <c r="H86" s="895">
        <v>288.54881398741907</v>
      </c>
      <c r="I86" s="896">
        <v>134.9076371386636</v>
      </c>
      <c r="J86" s="298">
        <v>12.401878378378379</v>
      </c>
    </row>
    <row r="87" spans="1:10" ht="12.95" customHeight="1" x14ac:dyDescent="0.15">
      <c r="A87" s="567" t="s">
        <v>31</v>
      </c>
      <c r="B87" s="568" t="s">
        <v>154</v>
      </c>
      <c r="C87" s="563">
        <v>9379</v>
      </c>
      <c r="D87" s="569" t="s">
        <v>191</v>
      </c>
      <c r="E87" s="563">
        <v>293</v>
      </c>
      <c r="F87" s="554" t="s">
        <v>192</v>
      </c>
      <c r="G87" s="570" t="s">
        <v>192</v>
      </c>
      <c r="H87" s="571" t="s">
        <v>192</v>
      </c>
      <c r="I87" s="572" t="s">
        <v>192</v>
      </c>
      <c r="J87" s="573" t="s">
        <v>192</v>
      </c>
    </row>
    <row r="88" spans="1:10" ht="12.95" customHeight="1" thickBot="1" x14ac:dyDescent="0.2">
      <c r="A88" s="517" t="s">
        <v>31</v>
      </c>
      <c r="B88" s="296" t="s">
        <v>146</v>
      </c>
      <c r="C88" s="574">
        <v>0</v>
      </c>
      <c r="D88" s="575" t="s">
        <v>191</v>
      </c>
      <c r="E88" s="574">
        <v>0</v>
      </c>
      <c r="F88" s="576" t="s">
        <v>192</v>
      </c>
      <c r="G88" s="577" t="s">
        <v>192</v>
      </c>
      <c r="H88" s="578" t="s">
        <v>192</v>
      </c>
      <c r="I88" s="579" t="s">
        <v>192</v>
      </c>
      <c r="J88" s="580" t="s">
        <v>192</v>
      </c>
    </row>
    <row r="89" spans="1:10" x14ac:dyDescent="0.15">
      <c r="A89" s="1340"/>
      <c r="B89" s="1340"/>
      <c r="C89" s="1340"/>
      <c r="D89" s="1340"/>
      <c r="E89" s="1340"/>
      <c r="F89" s="1340"/>
      <c r="G89" s="1340"/>
      <c r="H89" s="1340"/>
      <c r="I89" s="1340"/>
      <c r="J89" s="1340"/>
    </row>
    <row r="90" spans="1:10" ht="17.25" customHeight="1" x14ac:dyDescent="0.15">
      <c r="C90"/>
      <c r="D90" s="2"/>
      <c r="E90"/>
      <c r="H90"/>
    </row>
    <row r="91" spans="1:10" x14ac:dyDescent="0.15">
      <c r="C91" s="28"/>
      <c r="E91" s="28"/>
      <c r="F91" s="605"/>
      <c r="G91" s="605"/>
      <c r="H91" s="605"/>
      <c r="I91" s="605"/>
      <c r="J91" s="605"/>
    </row>
    <row r="92" spans="1:10" x14ac:dyDescent="0.15">
      <c r="B92" s="380"/>
      <c r="D92" s="17"/>
      <c r="F92" s="17"/>
      <c r="G92" s="17"/>
      <c r="I92" s="17"/>
      <c r="J92" s="17"/>
    </row>
    <row r="93" spans="1:10" s="15" customFormat="1" ht="11.25" x14ac:dyDescent="0.15">
      <c r="A93" s="1484"/>
      <c r="B93" s="1484"/>
      <c r="C93" s="20"/>
      <c r="D93" s="606"/>
      <c r="E93" s="20"/>
      <c r="F93" s="20"/>
      <c r="G93" s="20"/>
      <c r="H93" s="20"/>
      <c r="I93" s="20"/>
      <c r="J93" s="20"/>
    </row>
  </sheetData>
  <mergeCells count="116">
    <mergeCell ref="D4:D12"/>
    <mergeCell ref="F4:F12"/>
    <mergeCell ref="F2:H2"/>
    <mergeCell ref="I35:I37"/>
    <mergeCell ref="F28:F30"/>
    <mergeCell ref="G28:G30"/>
    <mergeCell ref="G21:G24"/>
    <mergeCell ref="F21:F24"/>
    <mergeCell ref="I21:I24"/>
    <mergeCell ref="H28:H30"/>
    <mergeCell ref="I78:I80"/>
    <mergeCell ref="F39:F41"/>
    <mergeCell ref="G39:G41"/>
    <mergeCell ref="G35:G37"/>
    <mergeCell ref="H35:H37"/>
    <mergeCell ref="I43:I46"/>
    <mergeCell ref="H39:H41"/>
    <mergeCell ref="J14:J19"/>
    <mergeCell ref="J21:J24"/>
    <mergeCell ref="H78:H80"/>
    <mergeCell ref="H63:H65"/>
    <mergeCell ref="J78:J80"/>
    <mergeCell ref="I63:I65"/>
    <mergeCell ref="G48:G54"/>
    <mergeCell ref="H48:H54"/>
    <mergeCell ref="I48:I54"/>
    <mergeCell ref="H43:H46"/>
    <mergeCell ref="H21:H24"/>
    <mergeCell ref="F14:F19"/>
    <mergeCell ref="J48:J54"/>
    <mergeCell ref="J43:J46"/>
    <mergeCell ref="I39:I41"/>
    <mergeCell ref="H14:H19"/>
    <mergeCell ref="I14:I19"/>
    <mergeCell ref="H67:H68"/>
    <mergeCell ref="J63:J65"/>
    <mergeCell ref="G4:G12"/>
    <mergeCell ref="H4:H12"/>
    <mergeCell ref="G14:G19"/>
    <mergeCell ref="I56:I61"/>
    <mergeCell ref="J56:J61"/>
    <mergeCell ref="F67:F68"/>
    <mergeCell ref="G43:G46"/>
    <mergeCell ref="H56:H61"/>
    <mergeCell ref="J4:J12"/>
    <mergeCell ref="J28:J30"/>
    <mergeCell ref="F35:F37"/>
    <mergeCell ref="I4:I12"/>
    <mergeCell ref="I28:I30"/>
    <mergeCell ref="I82:I83"/>
    <mergeCell ref="D78:D80"/>
    <mergeCell ref="F63:F65"/>
    <mergeCell ref="A93:B93"/>
    <mergeCell ref="A1:A2"/>
    <mergeCell ref="B1:B2"/>
    <mergeCell ref="A4:A13"/>
    <mergeCell ref="A14:A20"/>
    <mergeCell ref="A21:A25"/>
    <mergeCell ref="A28:A31"/>
    <mergeCell ref="A89:J89"/>
    <mergeCell ref="D35:D37"/>
    <mergeCell ref="J1:J2"/>
    <mergeCell ref="A86:B86"/>
    <mergeCell ref="A85:B85"/>
    <mergeCell ref="A35:A38"/>
    <mergeCell ref="A43:A47"/>
    <mergeCell ref="A48:A55"/>
    <mergeCell ref="A56:A62"/>
    <mergeCell ref="A63:A66"/>
    <mergeCell ref="D14:D19"/>
    <mergeCell ref="C1:E1"/>
    <mergeCell ref="D48:D54"/>
    <mergeCell ref="F48:F54"/>
    <mergeCell ref="A39:A42"/>
    <mergeCell ref="D67:D68"/>
    <mergeCell ref="F78:F80"/>
    <mergeCell ref="J82:J83"/>
    <mergeCell ref="J35:J37"/>
    <mergeCell ref="J39:J41"/>
    <mergeCell ref="A67:A69"/>
    <mergeCell ref="A78:A81"/>
    <mergeCell ref="A82:A84"/>
    <mergeCell ref="G78:G80"/>
    <mergeCell ref="D63:D65"/>
    <mergeCell ref="D56:D61"/>
    <mergeCell ref="F56:F61"/>
    <mergeCell ref="G63:G65"/>
    <mergeCell ref="D43:D46"/>
    <mergeCell ref="F43:F46"/>
    <mergeCell ref="D82:D83"/>
    <mergeCell ref="F82:F83"/>
    <mergeCell ref="G56:G61"/>
    <mergeCell ref="G82:G83"/>
    <mergeCell ref="G67:G68"/>
    <mergeCell ref="I67:I68"/>
    <mergeCell ref="J67:J68"/>
    <mergeCell ref="H82:H83"/>
    <mergeCell ref="C57:C61"/>
    <mergeCell ref="E57:E61"/>
    <mergeCell ref="C64:C65"/>
    <mergeCell ref="E64:E65"/>
    <mergeCell ref="C79:C80"/>
    <mergeCell ref="E79:E80"/>
    <mergeCell ref="C15:C19"/>
    <mergeCell ref="E15:E19"/>
    <mergeCell ref="C22:C24"/>
    <mergeCell ref="E22:E24"/>
    <mergeCell ref="C29:C30"/>
    <mergeCell ref="E29:E30"/>
    <mergeCell ref="C36:C37"/>
    <mergeCell ref="E36:E37"/>
    <mergeCell ref="C44:C46"/>
    <mergeCell ref="E44:E46"/>
    <mergeCell ref="D21:D24"/>
    <mergeCell ref="D28:D30"/>
    <mergeCell ref="D39:D41"/>
  </mergeCells>
  <phoneticPr fontId="2"/>
  <printOptions horizontalCentered="1" verticalCentered="1"/>
  <pageMargins left="0.23622047244094491" right="0.23622047244094491" top="0.74803149606299213" bottom="0.74803149606299213" header="0.19685039370078741" footer="0"/>
  <pageSetup paperSize="9" scale="70" orientation="portrait" r:id="rId1"/>
  <headerFooter alignWithMargins="0">
    <oddHeader>&amp;C&amp;"ＭＳ Ｐゴシック,太字"&amp;16&amp;A&amp;R&amp;9
公共図書館調査（２０２５年度）</oddHeader>
    <oddFooter>&amp;C--7--</oddFooter>
  </headerFooter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表紙</vt:lpstr>
      <vt:lpstr>所 在 地</vt:lpstr>
      <vt:lpstr>運　　営</vt:lpstr>
      <vt:lpstr>運　　 営</vt:lpstr>
      <vt:lpstr>施設・職員</vt:lpstr>
      <vt:lpstr>経費・資料(1)</vt:lpstr>
      <vt:lpstr>資料(2)</vt:lpstr>
      <vt:lpstr>奉仕状況(1)</vt:lpstr>
      <vt:lpstr>奉仕状況(2)</vt:lpstr>
      <vt:lpstr>県立図書ボツ</vt:lpstr>
      <vt:lpstr>'運　　 営'!Print_Area</vt:lpstr>
      <vt:lpstr>'運　　営'!Print_Area</vt:lpstr>
      <vt:lpstr>'経費・資料(1)'!Print_Area</vt:lpstr>
      <vt:lpstr>施設・職員!Print_Area</vt:lpstr>
      <vt:lpstr>'資料(2)'!Print_Area</vt:lpstr>
      <vt:lpstr>'所 在 地'!Print_Area</vt:lpstr>
      <vt:lpstr>表紙!Print_Area</vt:lpstr>
      <vt:lpstr>'奉仕状況(1)'!Print_Area</vt:lpstr>
      <vt:lpstr>'奉仕状況(2)'!Print_Area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行政054</dc:creator>
  <cp:lastModifiedBy>県立図書館　島津屋　護</cp:lastModifiedBy>
  <cp:lastPrinted>2025-09-24T01:26:54Z</cp:lastPrinted>
  <dcterms:created xsi:type="dcterms:W3CDTF">1998-06-09T06:47:59Z</dcterms:created>
  <dcterms:modified xsi:type="dcterms:W3CDTF">2025-10-15T06:09:51Z</dcterms:modified>
</cp:coreProperties>
</file>